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農学研究院\昆虫学教室の雑務\研究室ＨＰ\新しいHP 20130905\更新20150514\"/>
    </mc:Choice>
  </mc:AlternateContent>
  <bookViews>
    <workbookView xWindow="240" yWindow="45" windowWidth="19275" windowHeight="12270" activeTab="1"/>
  </bookViews>
  <sheets>
    <sheet name="集計2015" sheetId="6" r:id="rId1"/>
    <sheet name="結果" sheetId="2" r:id="rId2"/>
    <sheet name="集計用紙" sheetId="1" r:id="rId3"/>
    <sheet name="写真リンク" sheetId="7" r:id="rId4"/>
  </sheets>
  <calcPr calcId="152511"/>
</workbook>
</file>

<file path=xl/calcChain.xml><?xml version="1.0" encoding="utf-8"?>
<calcChain xmlns="http://schemas.openxmlformats.org/spreadsheetml/2006/main">
  <c r="N15" i="6" l="1"/>
  <c r="F15" i="6"/>
  <c r="N13" i="6"/>
  <c r="F13" i="6"/>
  <c r="J12" i="6"/>
  <c r="N11" i="6"/>
  <c r="F11" i="6"/>
  <c r="J10" i="6"/>
  <c r="N9" i="6"/>
  <c r="F9" i="6"/>
  <c r="J8" i="6"/>
  <c r="N7" i="6"/>
  <c r="F7" i="6"/>
  <c r="C14" i="6"/>
  <c r="C6" i="6"/>
  <c r="B8" i="6"/>
  <c r="W107" i="2"/>
  <c r="W94" i="2"/>
  <c r="I15" i="6" s="1"/>
  <c r="W93" i="2"/>
  <c r="I14" i="6" s="1"/>
  <c r="W92" i="2"/>
  <c r="I13" i="6" s="1"/>
  <c r="W91" i="2"/>
  <c r="I12" i="6" s="1"/>
  <c r="W90" i="2"/>
  <c r="I11" i="6" s="1"/>
  <c r="W89" i="2"/>
  <c r="I10" i="6" s="1"/>
  <c r="W88" i="2"/>
  <c r="I9" i="6" s="1"/>
  <c r="W87" i="2"/>
  <c r="I8" i="6" s="1"/>
  <c r="W86" i="2"/>
  <c r="I7" i="6" s="1"/>
  <c r="W85" i="2"/>
  <c r="I6" i="6" s="1"/>
  <c r="I16" i="6" s="1"/>
  <c r="W81" i="2"/>
  <c r="M15" i="6" s="1"/>
  <c r="W80" i="2"/>
  <c r="M14" i="6" s="1"/>
  <c r="W79" i="2"/>
  <c r="M13" i="6" s="1"/>
  <c r="W78" i="2"/>
  <c r="M12" i="6" s="1"/>
  <c r="W77" i="2"/>
  <c r="M11" i="6" s="1"/>
  <c r="W76" i="2"/>
  <c r="M10" i="6" s="1"/>
  <c r="W75" i="2"/>
  <c r="M9" i="6" s="1"/>
  <c r="W74" i="2"/>
  <c r="M8" i="6" s="1"/>
  <c r="W73" i="2"/>
  <c r="M7" i="6" s="1"/>
  <c r="W72" i="2"/>
  <c r="M6" i="6" s="1"/>
  <c r="W68" i="2"/>
  <c r="K15" i="6" s="1"/>
  <c r="W67" i="2"/>
  <c r="K14" i="6" s="1"/>
  <c r="W66" i="2"/>
  <c r="K13" i="6" s="1"/>
  <c r="W65" i="2"/>
  <c r="K12" i="6" s="1"/>
  <c r="W64" i="2"/>
  <c r="K11" i="6" s="1"/>
  <c r="W63" i="2"/>
  <c r="K10" i="6" s="1"/>
  <c r="W62" i="2"/>
  <c r="K9" i="6" s="1"/>
  <c r="W61" i="2"/>
  <c r="K8" i="6" s="1"/>
  <c r="W60" i="2"/>
  <c r="K7" i="6" s="1"/>
  <c r="W59" i="2"/>
  <c r="K6" i="6" s="1"/>
  <c r="W55" i="2"/>
  <c r="O15" i="6" s="1"/>
  <c r="W54" i="2"/>
  <c r="O14" i="6" s="1"/>
  <c r="W53" i="2"/>
  <c r="O13" i="6" s="1"/>
  <c r="W52" i="2"/>
  <c r="O12" i="6" s="1"/>
  <c r="W51" i="2"/>
  <c r="O11" i="6" s="1"/>
  <c r="W50" i="2"/>
  <c r="O10" i="6" s="1"/>
  <c r="W49" i="2"/>
  <c r="O9" i="6" s="1"/>
  <c r="W48" i="2"/>
  <c r="O8" i="6" s="1"/>
  <c r="W47" i="2"/>
  <c r="O7" i="6" s="1"/>
  <c r="W46" i="2"/>
  <c r="O6" i="6" s="1"/>
  <c r="W40" i="2"/>
  <c r="E15" i="6" s="1"/>
  <c r="W39" i="2"/>
  <c r="E14" i="6" s="1"/>
  <c r="W38" i="2"/>
  <c r="E13" i="6" s="1"/>
  <c r="W37" i="2"/>
  <c r="E12" i="6" s="1"/>
  <c r="W36" i="2"/>
  <c r="E11" i="6" s="1"/>
  <c r="W35" i="2"/>
  <c r="E10" i="6" s="1"/>
  <c r="W34" i="2"/>
  <c r="E9" i="6" s="1"/>
  <c r="W33" i="2"/>
  <c r="E8" i="6" s="1"/>
  <c r="W32" i="2"/>
  <c r="E7" i="6" s="1"/>
  <c r="W31" i="2"/>
  <c r="E6" i="6" s="1"/>
  <c r="E16" i="6" s="1"/>
  <c r="W27" i="2"/>
  <c r="G15" i="6" s="1"/>
  <c r="W26" i="2"/>
  <c r="G14" i="6" s="1"/>
  <c r="W25" i="2"/>
  <c r="G13" i="6" s="1"/>
  <c r="W24" i="2"/>
  <c r="G12" i="6" s="1"/>
  <c r="W23" i="2"/>
  <c r="G11" i="6" s="1"/>
  <c r="W22" i="2"/>
  <c r="G10" i="6" s="1"/>
  <c r="W21" i="2"/>
  <c r="G9" i="6" s="1"/>
  <c r="W20" i="2"/>
  <c r="G8" i="6" s="1"/>
  <c r="W19" i="2"/>
  <c r="G7" i="6" s="1"/>
  <c r="W18" i="2"/>
  <c r="G6" i="6" s="1"/>
  <c r="W12" i="2"/>
  <c r="C15" i="6" s="1"/>
  <c r="W11" i="2"/>
  <c r="W10" i="2"/>
  <c r="C13" i="6" s="1"/>
  <c r="W9" i="2"/>
  <c r="C12" i="6" s="1"/>
  <c r="W8" i="2"/>
  <c r="C11" i="6" s="1"/>
  <c r="W7" i="2"/>
  <c r="C10" i="6" s="1"/>
  <c r="W6" i="2"/>
  <c r="C9" i="6" s="1"/>
  <c r="W5" i="2"/>
  <c r="C8" i="6" s="1"/>
  <c r="W4" i="2"/>
  <c r="C7" i="6" s="1"/>
  <c r="W3" i="2"/>
  <c r="K107" i="2"/>
  <c r="K94" i="2"/>
  <c r="H15" i="6" s="1"/>
  <c r="K93" i="2"/>
  <c r="H14" i="6" s="1"/>
  <c r="K92" i="2"/>
  <c r="H13" i="6" s="1"/>
  <c r="D45" i="6" s="1"/>
  <c r="K91" i="2"/>
  <c r="H12" i="6" s="1"/>
  <c r="K90" i="2"/>
  <c r="H11" i="6" s="1"/>
  <c r="K89" i="2"/>
  <c r="H10" i="6" s="1"/>
  <c r="K88" i="2"/>
  <c r="H9" i="6" s="1"/>
  <c r="K87" i="2"/>
  <c r="H8" i="6" s="1"/>
  <c r="K86" i="2"/>
  <c r="H7" i="6" s="1"/>
  <c r="K85" i="2"/>
  <c r="H6" i="6" s="1"/>
  <c r="K72" i="2"/>
  <c r="L6" i="6" s="1"/>
  <c r="L16" i="6" s="1"/>
  <c r="K81" i="2"/>
  <c r="L15" i="6" s="1"/>
  <c r="K80" i="2"/>
  <c r="L14" i="6" s="1"/>
  <c r="K79" i="2"/>
  <c r="L13" i="6" s="1"/>
  <c r="K78" i="2"/>
  <c r="L12" i="6" s="1"/>
  <c r="K77" i="2"/>
  <c r="L11" i="6" s="1"/>
  <c r="K76" i="2"/>
  <c r="L10" i="6" s="1"/>
  <c r="K75" i="2"/>
  <c r="L9" i="6" s="1"/>
  <c r="K74" i="2"/>
  <c r="L8" i="6" s="1"/>
  <c r="K73" i="2"/>
  <c r="L7" i="6" s="1"/>
  <c r="K68" i="2"/>
  <c r="J15" i="6" s="1"/>
  <c r="K67" i="2"/>
  <c r="J14" i="6" s="1"/>
  <c r="K66" i="2"/>
  <c r="J13" i="6" s="1"/>
  <c r="K65" i="2"/>
  <c r="K64" i="2"/>
  <c r="J11" i="6" s="1"/>
  <c r="K63" i="2"/>
  <c r="K62" i="2"/>
  <c r="J9" i="6" s="1"/>
  <c r="K61" i="2"/>
  <c r="K60" i="2"/>
  <c r="J7" i="6" s="1"/>
  <c r="K59" i="2"/>
  <c r="J6" i="6" s="1"/>
  <c r="K55" i="2"/>
  <c r="K54" i="2"/>
  <c r="N14" i="6" s="1"/>
  <c r="K53" i="2"/>
  <c r="K52" i="2"/>
  <c r="N12" i="6" s="1"/>
  <c r="K51" i="2"/>
  <c r="K50" i="2"/>
  <c r="N10" i="6" s="1"/>
  <c r="K49" i="2"/>
  <c r="K48" i="2"/>
  <c r="N8" i="6" s="1"/>
  <c r="K47" i="2"/>
  <c r="K46" i="2"/>
  <c r="N6" i="6" s="1"/>
  <c r="K40" i="2"/>
  <c r="D15" i="6" s="1"/>
  <c r="K39" i="2"/>
  <c r="D14" i="6" s="1"/>
  <c r="K38" i="2"/>
  <c r="D13" i="6" s="1"/>
  <c r="C45" i="6" s="1"/>
  <c r="K37" i="2"/>
  <c r="D12" i="6" s="1"/>
  <c r="K36" i="2"/>
  <c r="D11" i="6" s="1"/>
  <c r="C43" i="6" s="1"/>
  <c r="K35" i="2"/>
  <c r="D10" i="6" s="1"/>
  <c r="K34" i="2"/>
  <c r="D9" i="6" s="1"/>
  <c r="K33" i="2"/>
  <c r="D8" i="6" s="1"/>
  <c r="K32" i="2"/>
  <c r="D7" i="6" s="1"/>
  <c r="K31" i="2"/>
  <c r="D6" i="6" s="1"/>
  <c r="K27" i="2"/>
  <c r="K26" i="2"/>
  <c r="F14" i="6" s="1"/>
  <c r="K25" i="2"/>
  <c r="K24" i="2"/>
  <c r="F12" i="6" s="1"/>
  <c r="K23" i="2"/>
  <c r="K22" i="2"/>
  <c r="F10" i="6" s="1"/>
  <c r="K21" i="2"/>
  <c r="K20" i="2"/>
  <c r="F8" i="6" s="1"/>
  <c r="K19" i="2"/>
  <c r="K18" i="2"/>
  <c r="F6" i="6" s="1"/>
  <c r="K12" i="2"/>
  <c r="B15" i="6" s="1"/>
  <c r="B47" i="6" s="1"/>
  <c r="K11" i="2"/>
  <c r="B14" i="6" s="1"/>
  <c r="B46" i="6" s="1"/>
  <c r="K10" i="2"/>
  <c r="B13" i="6" s="1"/>
  <c r="K9" i="2"/>
  <c r="B12" i="6" s="1"/>
  <c r="B44" i="6" s="1"/>
  <c r="K8" i="2"/>
  <c r="B11" i="6" s="1"/>
  <c r="K7" i="2"/>
  <c r="B10" i="6" s="1"/>
  <c r="K6" i="2"/>
  <c r="B9" i="6" s="1"/>
  <c r="B41" i="6" s="1"/>
  <c r="K5" i="2"/>
  <c r="K4" i="2"/>
  <c r="B7" i="6" s="1"/>
  <c r="B39" i="6" s="1"/>
  <c r="K3" i="2"/>
  <c r="Y3" i="2" s="1"/>
  <c r="V106" i="2"/>
  <c r="U106" i="2"/>
  <c r="V105" i="2"/>
  <c r="U105" i="2"/>
  <c r="V104" i="2"/>
  <c r="U104" i="2"/>
  <c r="V103" i="2"/>
  <c r="U103" i="2"/>
  <c r="V102" i="2"/>
  <c r="U102" i="2"/>
  <c r="V101" i="2"/>
  <c r="U101" i="2"/>
  <c r="V100" i="2"/>
  <c r="U100" i="2"/>
  <c r="V99" i="2"/>
  <c r="U99" i="2"/>
  <c r="V98" i="2"/>
  <c r="U98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H16" i="6" l="1"/>
  <c r="D20" i="6" s="1"/>
  <c r="D38" i="6"/>
  <c r="B43" i="6"/>
  <c r="N16" i="6"/>
  <c r="D40" i="6"/>
  <c r="B40" i="6"/>
  <c r="B45" i="6"/>
  <c r="C41" i="6"/>
  <c r="D41" i="6"/>
  <c r="K16" i="6"/>
  <c r="D46" i="6"/>
  <c r="D39" i="6"/>
  <c r="C40" i="6"/>
  <c r="C42" i="6"/>
  <c r="J16" i="6"/>
  <c r="D42" i="6"/>
  <c r="M17" i="6"/>
  <c r="B42" i="6"/>
  <c r="C47" i="6"/>
  <c r="D43" i="6"/>
  <c r="D16" i="6"/>
  <c r="C20" i="6" s="1"/>
  <c r="C38" i="6"/>
  <c r="G16" i="6"/>
  <c r="C21" i="6" s="1"/>
  <c r="M16" i="6"/>
  <c r="F16" i="6"/>
  <c r="G17" i="6" s="1"/>
  <c r="C44" i="6"/>
  <c r="D44" i="6"/>
  <c r="C46" i="6"/>
  <c r="C39" i="6"/>
  <c r="D47" i="6"/>
  <c r="O16" i="6"/>
  <c r="O17" i="6" s="1"/>
  <c r="B6" i="6"/>
  <c r="B38" i="6" s="1"/>
  <c r="I17" i="6"/>
  <c r="D21" i="6"/>
  <c r="K17" i="6"/>
  <c r="C16" i="6"/>
  <c r="B21" i="6" s="1"/>
  <c r="E17" i="6" l="1"/>
  <c r="B16" i="6"/>
  <c r="B20" i="6" s="1"/>
  <c r="C17" i="6"/>
  <c r="Y40" i="2"/>
  <c r="Y27" i="2"/>
  <c r="Y12" i="2"/>
  <c r="Z40" i="2" l="1"/>
  <c r="O98" i="2"/>
  <c r="T106" i="2"/>
  <c r="S106" i="2"/>
  <c r="R106" i="2"/>
  <c r="Q106" i="2"/>
  <c r="P106" i="2"/>
  <c r="O106" i="2"/>
  <c r="W106" i="2" s="1"/>
  <c r="T105" i="2"/>
  <c r="S105" i="2"/>
  <c r="R105" i="2"/>
  <c r="Q105" i="2"/>
  <c r="P105" i="2"/>
  <c r="O105" i="2"/>
  <c r="T104" i="2"/>
  <c r="S104" i="2"/>
  <c r="R104" i="2"/>
  <c r="Q104" i="2"/>
  <c r="P104" i="2"/>
  <c r="O104" i="2"/>
  <c r="T103" i="2"/>
  <c r="S103" i="2"/>
  <c r="R103" i="2"/>
  <c r="Q103" i="2"/>
  <c r="P103" i="2"/>
  <c r="O103" i="2"/>
  <c r="T102" i="2"/>
  <c r="S102" i="2"/>
  <c r="R102" i="2"/>
  <c r="Q102" i="2"/>
  <c r="P102" i="2"/>
  <c r="O102" i="2"/>
  <c r="T101" i="2"/>
  <c r="S101" i="2"/>
  <c r="R101" i="2"/>
  <c r="Q101" i="2"/>
  <c r="P101" i="2"/>
  <c r="O101" i="2"/>
  <c r="T100" i="2"/>
  <c r="S100" i="2"/>
  <c r="R100" i="2"/>
  <c r="Q100" i="2"/>
  <c r="P100" i="2"/>
  <c r="O100" i="2"/>
  <c r="T99" i="2"/>
  <c r="S99" i="2"/>
  <c r="R99" i="2"/>
  <c r="Q99" i="2"/>
  <c r="P99" i="2"/>
  <c r="O99" i="2"/>
  <c r="T98" i="2"/>
  <c r="S98" i="2"/>
  <c r="R98" i="2"/>
  <c r="Q98" i="2"/>
  <c r="P98" i="2"/>
  <c r="H106" i="2"/>
  <c r="G106" i="2"/>
  <c r="F106" i="2"/>
  <c r="E106" i="2"/>
  <c r="D106" i="2"/>
  <c r="C106" i="2"/>
  <c r="H105" i="2"/>
  <c r="G105" i="2"/>
  <c r="F105" i="2"/>
  <c r="E105" i="2"/>
  <c r="D105" i="2"/>
  <c r="C105" i="2"/>
  <c r="H104" i="2"/>
  <c r="G104" i="2"/>
  <c r="F104" i="2"/>
  <c r="E104" i="2"/>
  <c r="D104" i="2"/>
  <c r="C104" i="2"/>
  <c r="H103" i="2"/>
  <c r="G103" i="2"/>
  <c r="F103" i="2"/>
  <c r="E103" i="2"/>
  <c r="D103" i="2"/>
  <c r="C103" i="2"/>
  <c r="H102" i="2"/>
  <c r="G102" i="2"/>
  <c r="F102" i="2"/>
  <c r="E102" i="2"/>
  <c r="D102" i="2"/>
  <c r="C102" i="2"/>
  <c r="H101" i="2"/>
  <c r="G101" i="2"/>
  <c r="F101" i="2"/>
  <c r="E101" i="2"/>
  <c r="D101" i="2"/>
  <c r="C101" i="2"/>
  <c r="H100" i="2"/>
  <c r="G100" i="2"/>
  <c r="F100" i="2"/>
  <c r="E100" i="2"/>
  <c r="D100" i="2"/>
  <c r="C100" i="2"/>
  <c r="H99" i="2"/>
  <c r="G99" i="2"/>
  <c r="F99" i="2"/>
  <c r="E99" i="2"/>
  <c r="D99" i="2"/>
  <c r="C99" i="2"/>
  <c r="H98" i="2"/>
  <c r="G98" i="2"/>
  <c r="F98" i="2"/>
  <c r="E98" i="2"/>
  <c r="D98" i="2"/>
  <c r="C98" i="2"/>
  <c r="Y91" i="2"/>
  <c r="Y90" i="2"/>
  <c r="Y72" i="2"/>
  <c r="Y64" i="2"/>
  <c r="Y31" i="2"/>
  <c r="Y26" i="2"/>
  <c r="Y20" i="2"/>
  <c r="K99" i="2" l="1"/>
  <c r="W101" i="2"/>
  <c r="W105" i="2"/>
  <c r="K106" i="2"/>
  <c r="W102" i="2"/>
  <c r="K98" i="2"/>
  <c r="K102" i="2"/>
  <c r="W100" i="2"/>
  <c r="W104" i="2"/>
  <c r="K105" i="2"/>
  <c r="W99" i="2"/>
  <c r="W98" i="2"/>
  <c r="K104" i="2"/>
  <c r="W103" i="2"/>
  <c r="K100" i="2"/>
  <c r="K103" i="2"/>
  <c r="K101" i="2"/>
  <c r="Y25" i="2"/>
  <c r="Y19" i="2"/>
  <c r="Y4" i="2"/>
  <c r="Y8" i="2"/>
  <c r="Y6" i="2"/>
  <c r="Y39" i="2"/>
  <c r="Y10" i="2"/>
  <c r="Y37" i="2"/>
  <c r="Y32" i="2"/>
  <c r="Y24" i="2"/>
  <c r="Y21" i="2"/>
  <c r="Y18" i="2"/>
  <c r="Z31" i="2" s="1"/>
  <c r="Y11" i="2"/>
  <c r="Y9" i="2"/>
  <c r="Y7" i="2"/>
  <c r="Y5" i="2"/>
  <c r="Y93" i="2"/>
  <c r="Y89" i="2"/>
  <c r="Y85" i="2"/>
  <c r="Y77" i="2"/>
  <c r="Y59" i="2"/>
  <c r="Y80" i="2"/>
  <c r="Y67" i="2"/>
  <c r="Y63" i="2"/>
  <c r="Y54" i="2"/>
  <c r="Y92" i="2"/>
  <c r="Y88" i="2"/>
  <c r="Y87" i="2"/>
  <c r="Y86" i="2"/>
  <c r="Y79" i="2"/>
  <c r="Y66" i="2"/>
  <c r="Y99" i="2"/>
  <c r="Y78" i="2"/>
  <c r="Y76" i="2"/>
  <c r="Y75" i="2"/>
  <c r="Y74" i="2"/>
  <c r="Y73" i="2"/>
  <c r="Y65" i="2"/>
  <c r="Y62" i="2"/>
  <c r="Y61" i="2"/>
  <c r="Y60" i="2"/>
  <c r="Y53" i="2"/>
  <c r="Y51" i="2"/>
  <c r="Y49" i="2"/>
  <c r="Y47" i="2"/>
  <c r="Y52" i="2"/>
  <c r="Y50" i="2"/>
  <c r="Y48" i="2"/>
  <c r="Y46" i="2"/>
  <c r="Y23" i="2"/>
  <c r="Y22" i="2"/>
  <c r="Y35" i="2"/>
  <c r="Y34" i="2"/>
  <c r="Y33" i="2"/>
  <c r="Y38" i="2"/>
  <c r="Y36" i="2"/>
  <c r="Y100" i="2" l="1"/>
  <c r="Z100" i="2" s="1"/>
  <c r="Y103" i="2"/>
  <c r="Z103" i="2" s="1"/>
  <c r="Z12" i="2"/>
  <c r="Y101" i="2"/>
  <c r="Z101" i="2" s="1"/>
  <c r="Z39" i="2"/>
  <c r="Y41" i="2"/>
  <c r="Z33" i="2"/>
  <c r="Z32" i="2"/>
  <c r="Z38" i="2"/>
  <c r="Z27" i="2"/>
  <c r="Z37" i="2"/>
  <c r="Z34" i="2"/>
  <c r="Y94" i="2"/>
  <c r="Z99" i="2"/>
  <c r="Y105" i="2"/>
  <c r="Z105" i="2" s="1"/>
  <c r="Y104" i="2"/>
  <c r="Z104" i="2" s="1"/>
  <c r="Y106" i="2"/>
  <c r="Z106" i="2" s="1"/>
  <c r="Y102" i="2"/>
  <c r="Z102" i="2" s="1"/>
  <c r="Y98" i="2"/>
  <c r="Z36" i="2"/>
  <c r="Z35" i="2"/>
  <c r="Y107" i="2" l="1"/>
  <c r="Z41" i="2"/>
  <c r="Z98" i="2"/>
  <c r="Z107" i="2" s="1"/>
</calcChain>
</file>

<file path=xl/sharedStrings.xml><?xml version="1.0" encoding="utf-8"?>
<sst xmlns="http://schemas.openxmlformats.org/spreadsheetml/2006/main" count="234" uniqueCount="39">
  <si>
    <t>　　斑</t>
    <rPh sb="2" eb="3">
      <t>ハン</t>
    </rPh>
    <phoneticPr fontId="1"/>
  </si>
  <si>
    <t>班員：</t>
    <rPh sb="0" eb="2">
      <t>ハンイン</t>
    </rPh>
    <phoneticPr fontId="1"/>
  </si>
  <si>
    <t>マーク虫数</t>
    <rPh sb="3" eb="4">
      <t>チュウ</t>
    </rPh>
    <rPh sb="4" eb="5">
      <t>スウ</t>
    </rPh>
    <phoneticPr fontId="1"/>
  </si>
  <si>
    <t>農学実験第２・集計結果</t>
    <rPh sb="0" eb="2">
      <t>ノウガク</t>
    </rPh>
    <rPh sb="2" eb="4">
      <t>ジッケン</t>
    </rPh>
    <rPh sb="4" eb="5">
      <t>ダイ</t>
    </rPh>
    <rPh sb="7" eb="9">
      <t>シュウケイ</t>
    </rPh>
    <rPh sb="9" eb="11">
      <t>ケッカ</t>
    </rPh>
    <phoneticPr fontId="1"/>
  </si>
  <si>
    <t>無マーク</t>
    <rPh sb="0" eb="1">
      <t>ム</t>
    </rPh>
    <phoneticPr fontId="1"/>
  </si>
  <si>
    <t>合計</t>
    <rPh sb="0" eb="2">
      <t>ゴウケイ</t>
    </rPh>
    <phoneticPr fontId="1"/>
  </si>
  <si>
    <t>※　区画５・６は、念入りに（約２０分）間調査する</t>
    <rPh sb="2" eb="4">
      <t>クカク</t>
    </rPh>
    <rPh sb="9" eb="11">
      <t>ネンイ</t>
    </rPh>
    <rPh sb="14" eb="15">
      <t>ヤク</t>
    </rPh>
    <rPh sb="17" eb="18">
      <t>フン</t>
    </rPh>
    <rPh sb="19" eb="20">
      <t>カン</t>
    </rPh>
    <rPh sb="20" eb="22">
      <t>チョウサ</t>
    </rPh>
    <phoneticPr fontId="1"/>
  </si>
  <si>
    <t>※　各区画は最低５分間調査する（草と樹木をまんべんなく）</t>
    <rPh sb="2" eb="3">
      <t>カク</t>
    </rPh>
    <rPh sb="3" eb="5">
      <t>クカク</t>
    </rPh>
    <rPh sb="6" eb="8">
      <t>サイテイ</t>
    </rPh>
    <rPh sb="9" eb="11">
      <t>フンカン</t>
    </rPh>
    <rPh sb="11" eb="13">
      <t>チョウサ</t>
    </rPh>
    <rPh sb="16" eb="17">
      <t>クサ</t>
    </rPh>
    <rPh sb="18" eb="20">
      <t>ジュモク</t>
    </rPh>
    <phoneticPr fontId="1"/>
  </si>
  <si>
    <t>区画</t>
    <rPh sb="0" eb="2">
      <t>クカク</t>
    </rPh>
    <phoneticPr fontId="1"/>
  </si>
  <si>
    <t>1班</t>
    <rPh sb="1" eb="2">
      <t>ハン</t>
    </rPh>
    <phoneticPr fontId="1"/>
  </si>
  <si>
    <t>2班</t>
    <rPh sb="1" eb="2">
      <t>ハン</t>
    </rPh>
    <phoneticPr fontId="1"/>
  </si>
  <si>
    <t>３班</t>
    <rPh sb="1" eb="2">
      <t>ハン</t>
    </rPh>
    <phoneticPr fontId="1"/>
  </si>
  <si>
    <t>4班</t>
    <rPh sb="1" eb="2">
      <t>ハン</t>
    </rPh>
    <phoneticPr fontId="1"/>
  </si>
  <si>
    <t>5班</t>
    <rPh sb="1" eb="2">
      <t>ハン</t>
    </rPh>
    <phoneticPr fontId="1"/>
  </si>
  <si>
    <t>６班</t>
    <rPh sb="1" eb="2">
      <t>ハン</t>
    </rPh>
    <phoneticPr fontId="1"/>
  </si>
  <si>
    <t>マーク虫</t>
    <rPh sb="3" eb="4">
      <t>ムシ</t>
    </rPh>
    <phoneticPr fontId="1"/>
  </si>
  <si>
    <t>未マーク虫</t>
    <rPh sb="0" eb="1">
      <t>ミ</t>
    </rPh>
    <rPh sb="4" eb="5">
      <t>ムシ</t>
    </rPh>
    <phoneticPr fontId="1"/>
  </si>
  <si>
    <t>草</t>
    <rPh sb="0" eb="1">
      <t>クサ</t>
    </rPh>
    <phoneticPr fontId="1"/>
  </si>
  <si>
    <t>樹木</t>
    <rPh sb="0" eb="2">
      <t>ジュモク</t>
    </rPh>
    <phoneticPr fontId="1"/>
  </si>
  <si>
    <t>下草</t>
    <rPh sb="0" eb="2">
      <t>シタクサ</t>
    </rPh>
    <phoneticPr fontId="1"/>
  </si>
  <si>
    <t>樹木</t>
    <rPh sb="0" eb="2">
      <t>ジュモク</t>
    </rPh>
    <phoneticPr fontId="1"/>
  </si>
  <si>
    <t>合計</t>
    <rPh sb="0" eb="2">
      <t>ゴウケイ</t>
    </rPh>
    <phoneticPr fontId="1"/>
  </si>
  <si>
    <t>草本</t>
    <rPh sb="0" eb="2">
      <t>ソウホン</t>
    </rPh>
    <phoneticPr fontId="1"/>
  </si>
  <si>
    <t>総計</t>
    <rPh sb="0" eb="2">
      <t>ソウケイ</t>
    </rPh>
    <phoneticPr fontId="1"/>
  </si>
  <si>
    <t>二重マーク虫</t>
    <rPh sb="0" eb="2">
      <t>ニジュウ</t>
    </rPh>
    <rPh sb="5" eb="6">
      <t>ムシ</t>
    </rPh>
    <phoneticPr fontId="1"/>
  </si>
  <si>
    <t>マーク虫合計</t>
    <rPh sb="3" eb="4">
      <t>ムシ</t>
    </rPh>
    <rPh sb="4" eb="6">
      <t>ゴウケイ</t>
    </rPh>
    <phoneticPr fontId="1"/>
  </si>
  <si>
    <t>※マーク虫は、区画4と5の境界に放飼した</t>
    <rPh sb="4" eb="5">
      <t>チュウ</t>
    </rPh>
    <rPh sb="7" eb="9">
      <t>クカク</t>
    </rPh>
    <rPh sb="13" eb="15">
      <t>キョウカイ</t>
    </rPh>
    <rPh sb="16" eb="18">
      <t>ホウシ</t>
    </rPh>
    <phoneticPr fontId="1"/>
  </si>
  <si>
    <t>総計</t>
    <rPh sb="0" eb="2">
      <t>ソウケイ</t>
    </rPh>
    <phoneticPr fontId="1"/>
  </si>
  <si>
    <t>5/11マーク</t>
    <phoneticPr fontId="1"/>
  </si>
  <si>
    <t>5/13マーク</t>
    <phoneticPr fontId="1"/>
  </si>
  <si>
    <t>5/11+13マーク</t>
    <phoneticPr fontId="1"/>
  </si>
  <si>
    <t>マーク虫(赤: 5/11)</t>
    <rPh sb="3" eb="4">
      <t>ムシ</t>
    </rPh>
    <rPh sb="5" eb="6">
      <t>アカ</t>
    </rPh>
    <phoneticPr fontId="1"/>
  </si>
  <si>
    <t>マーク虫(黒: 5/13)</t>
    <rPh sb="3" eb="4">
      <t>ムシ</t>
    </rPh>
    <rPh sb="5" eb="6">
      <t>クロ</t>
    </rPh>
    <phoneticPr fontId="1"/>
  </si>
  <si>
    <t>７班</t>
    <rPh sb="1" eb="2">
      <t>ハン</t>
    </rPh>
    <phoneticPr fontId="1"/>
  </si>
  <si>
    <t>８班</t>
    <rPh sb="1" eb="2">
      <t>ハン</t>
    </rPh>
    <phoneticPr fontId="1"/>
  </si>
  <si>
    <t>農学実験第２の写真は、下記のサイトからダウンロードしてください</t>
    <rPh sb="0" eb="2">
      <t>ノウガク</t>
    </rPh>
    <rPh sb="2" eb="4">
      <t>ジッケン</t>
    </rPh>
    <rPh sb="4" eb="5">
      <t>ダイ</t>
    </rPh>
    <rPh sb="7" eb="9">
      <t>シャシン</t>
    </rPh>
    <rPh sb="11" eb="13">
      <t>カキ</t>
    </rPh>
    <phoneticPr fontId="1"/>
  </si>
  <si>
    <t>・パスワードはオカダクワキヨコバイの学名の属名です</t>
    <rPh sb="18" eb="20">
      <t>ガクメイ</t>
    </rPh>
    <rPh sb="21" eb="23">
      <t>ゾクメイ</t>
    </rPh>
    <phoneticPr fontId="1"/>
  </si>
  <si>
    <t>配布したプリントを参照してください（写真の横に記載している大文字から始まる単語です）</t>
    <rPh sb="0" eb="2">
      <t>ハイフ</t>
    </rPh>
    <rPh sb="9" eb="11">
      <t>サンショウ</t>
    </rPh>
    <rPh sb="18" eb="20">
      <t>シャシン</t>
    </rPh>
    <rPh sb="21" eb="22">
      <t>ヨコ</t>
    </rPh>
    <rPh sb="23" eb="25">
      <t>キサイ</t>
    </rPh>
    <rPh sb="29" eb="32">
      <t>オオモジ</t>
    </rPh>
    <rPh sb="34" eb="35">
      <t>ハジ</t>
    </rPh>
    <rPh sb="37" eb="39">
      <t>タンゴ</t>
    </rPh>
    <phoneticPr fontId="1"/>
  </si>
  <si>
    <t>https://archive.iii.kyushu-u.ac.jp/public/z-lswAkITonA-FgBI9dNjh9RRfCXnWhUYdmLGlbfEV_P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</si>
</sst>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2" borderId="5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ill="1">
      <alignment vertical="center"/>
    </xf>
    <xf numFmtId="56" fontId="0" fillId="5" borderId="0" xfId="0" applyNumberFormat="1" applyFill="1">
      <alignment vertical="center"/>
    </xf>
    <xf numFmtId="0" fontId="6" fillId="0" borderId="0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2" fillId="3" borderId="1" xfId="0" applyFont="1" applyFill="1" applyBorder="1">
      <alignment vertical="center"/>
    </xf>
    <xf numFmtId="0" fontId="8" fillId="0" borderId="0" xfId="1">
      <alignment vertical="center"/>
    </xf>
    <xf numFmtId="5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56" fontId="0" fillId="0" borderId="12" xfId="0" applyNumberFormat="1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9019685039370078"/>
          <c:h val="0.83762321376494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集計2015!$A$20</c:f>
              <c:strCache>
                <c:ptCount val="1"/>
                <c:pt idx="0">
                  <c:v>草本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集計2015!$B$19:$D$19</c:f>
              <c:numCache>
                <c:formatCode>m/d;@</c:formatCode>
                <c:ptCount val="3"/>
                <c:pt idx="0">
                  <c:v>42135</c:v>
                </c:pt>
                <c:pt idx="1">
                  <c:v>42137</c:v>
                </c:pt>
                <c:pt idx="2">
                  <c:v>42138</c:v>
                </c:pt>
              </c:numCache>
            </c:numRef>
          </c:cat>
          <c:val>
            <c:numRef>
              <c:f>集計2015!$B$20:$D$20</c:f>
              <c:numCache>
                <c:formatCode>General</c:formatCode>
                <c:ptCount val="3"/>
                <c:pt idx="0">
                  <c:v>198</c:v>
                </c:pt>
                <c:pt idx="1">
                  <c:v>147</c:v>
                </c:pt>
                <c:pt idx="2">
                  <c:v>94</c:v>
                </c:pt>
              </c:numCache>
            </c:numRef>
          </c:val>
        </c:ser>
        <c:ser>
          <c:idx val="1"/>
          <c:order val="1"/>
          <c:tx>
            <c:strRef>
              <c:f>集計2015!$A$21</c:f>
              <c:strCache>
                <c:ptCount val="1"/>
                <c:pt idx="0">
                  <c:v>樹木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集計2015!$B$19:$D$19</c:f>
              <c:numCache>
                <c:formatCode>m/d;@</c:formatCode>
                <c:ptCount val="3"/>
                <c:pt idx="0">
                  <c:v>42135</c:v>
                </c:pt>
                <c:pt idx="1">
                  <c:v>42137</c:v>
                </c:pt>
                <c:pt idx="2">
                  <c:v>42138</c:v>
                </c:pt>
              </c:numCache>
            </c:numRef>
          </c:cat>
          <c:val>
            <c:numRef>
              <c:f>集計2015!$B$21:$D$21</c:f>
              <c:numCache>
                <c:formatCode>General</c:formatCode>
                <c:ptCount val="3"/>
                <c:pt idx="0">
                  <c:v>106</c:v>
                </c:pt>
                <c:pt idx="1">
                  <c:v>97</c:v>
                </c:pt>
                <c:pt idx="2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654224"/>
        <c:axId val="74662928"/>
      </c:barChart>
      <c:dateAx>
        <c:axId val="74654224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662928"/>
        <c:crosses val="autoZero"/>
        <c:auto val="1"/>
        <c:lblOffset val="100"/>
        <c:baseTimeUnit val="days"/>
      </c:dateAx>
      <c:valAx>
        <c:axId val="7466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65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3372703412073"/>
          <c:y val="0.11631889763779524"/>
          <c:w val="0.1859101049868766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集計2015!$B$37</c:f>
              <c:strCache>
                <c:ptCount val="1"/>
                <c:pt idx="0">
                  <c:v>5/11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集計2015!$B$38:$B$47</c:f>
              <c:numCache>
                <c:formatCode>General</c:formatCode>
                <c:ptCount val="10"/>
                <c:pt idx="0">
                  <c:v>1</c:v>
                </c:pt>
                <c:pt idx="1">
                  <c:v>17</c:v>
                </c:pt>
                <c:pt idx="2">
                  <c:v>44</c:v>
                </c:pt>
                <c:pt idx="3">
                  <c:v>63</c:v>
                </c:pt>
                <c:pt idx="4">
                  <c:v>24</c:v>
                </c:pt>
                <c:pt idx="5">
                  <c:v>130</c:v>
                </c:pt>
                <c:pt idx="6">
                  <c:v>12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集計2015!$C$37</c:f>
              <c:strCache>
                <c:ptCount val="1"/>
                <c:pt idx="0">
                  <c:v>5/13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集計2015!$C$38:$C$47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31</c:v>
                </c:pt>
                <c:pt idx="3">
                  <c:v>43</c:v>
                </c:pt>
                <c:pt idx="4">
                  <c:v>21</c:v>
                </c:pt>
                <c:pt idx="5">
                  <c:v>127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集計2015!$D$37</c:f>
              <c:strCache>
                <c:ptCount val="1"/>
                <c:pt idx="0">
                  <c:v>5/14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集計2015!$D$38:$D$47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13</c:v>
                </c:pt>
                <c:pt idx="3">
                  <c:v>34</c:v>
                </c:pt>
                <c:pt idx="4">
                  <c:v>30</c:v>
                </c:pt>
                <c:pt idx="5">
                  <c:v>81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663472"/>
        <c:axId val="74667280"/>
      </c:barChart>
      <c:catAx>
        <c:axId val="74663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667280"/>
        <c:crosses val="autoZero"/>
        <c:auto val="1"/>
        <c:lblAlgn val="ctr"/>
        <c:lblOffset val="100"/>
        <c:noMultiLvlLbl val="0"/>
      </c:catAx>
      <c:valAx>
        <c:axId val="7466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66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17</xdr:row>
      <xdr:rowOff>180975</xdr:rowOff>
    </xdr:from>
    <xdr:to>
      <xdr:col>16</xdr:col>
      <xdr:colOff>466725</xdr:colOff>
      <xdr:row>33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35</xdr:row>
      <xdr:rowOff>104775</xdr:rowOff>
    </xdr:from>
    <xdr:to>
      <xdr:col>16</xdr:col>
      <xdr:colOff>457200</xdr:colOff>
      <xdr:row>51</xdr:row>
      <xdr:rowOff>104775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e.iii.kyushu-u.ac.jp/public/z-lswAkITonA-FgBI9dNjh9RRfCXnWhUYdmLGlbfEV_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V29" sqref="V29"/>
    </sheetView>
  </sheetViews>
  <sheetFormatPr defaultRowHeight="13.5"/>
  <cols>
    <col min="1" max="1" width="5.125" customWidth="1"/>
    <col min="2" max="3" width="6.375" customWidth="1"/>
    <col min="4" max="5" width="6.125" customWidth="1"/>
    <col min="6" max="7" width="5.875" customWidth="1"/>
    <col min="8" max="15" width="5.125" customWidth="1"/>
  </cols>
  <sheetData>
    <row r="1" spans="1:15" ht="14.25" thickBot="1">
      <c r="A1" s="2" t="s">
        <v>3</v>
      </c>
      <c r="B1" s="2"/>
      <c r="C1" s="2"/>
      <c r="D1" s="2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4.25" thickTop="1"/>
    <row r="3" spans="1:15">
      <c r="A3" s="1"/>
      <c r="B3" s="42">
        <v>42135</v>
      </c>
      <c r="C3" s="43"/>
      <c r="D3" s="46">
        <v>42137</v>
      </c>
      <c r="E3" s="47"/>
      <c r="F3" s="48"/>
      <c r="G3" s="49"/>
      <c r="H3" s="50">
        <v>42138</v>
      </c>
      <c r="I3" s="50"/>
      <c r="J3" s="50"/>
      <c r="K3" s="50"/>
      <c r="L3" s="50"/>
      <c r="M3" s="50"/>
      <c r="N3" s="50"/>
      <c r="O3" s="51"/>
    </row>
    <row r="4" spans="1:15">
      <c r="A4" s="1"/>
      <c r="B4" s="44"/>
      <c r="C4" s="45"/>
      <c r="D4" s="52" t="s">
        <v>4</v>
      </c>
      <c r="E4" s="49"/>
      <c r="F4" s="52" t="s">
        <v>2</v>
      </c>
      <c r="G4" s="49"/>
      <c r="H4" s="52" t="s">
        <v>4</v>
      </c>
      <c r="I4" s="49"/>
      <c r="J4" s="52" t="s">
        <v>28</v>
      </c>
      <c r="K4" s="49"/>
      <c r="L4" s="52" t="s">
        <v>29</v>
      </c>
      <c r="M4" s="49"/>
      <c r="N4" s="53" t="s">
        <v>30</v>
      </c>
      <c r="O4" s="49"/>
    </row>
    <row r="5" spans="1:15">
      <c r="A5" s="1"/>
      <c r="B5" s="31" t="s">
        <v>17</v>
      </c>
      <c r="C5" s="31" t="s">
        <v>18</v>
      </c>
      <c r="D5" s="31" t="s">
        <v>17</v>
      </c>
      <c r="E5" s="31" t="s">
        <v>18</v>
      </c>
      <c r="F5" s="31" t="s">
        <v>17</v>
      </c>
      <c r="G5" s="31" t="s">
        <v>18</v>
      </c>
      <c r="H5" s="31" t="s">
        <v>17</v>
      </c>
      <c r="I5" s="31" t="s">
        <v>18</v>
      </c>
      <c r="J5" s="31" t="s">
        <v>17</v>
      </c>
      <c r="K5" s="31" t="s">
        <v>18</v>
      </c>
      <c r="L5" s="31" t="s">
        <v>17</v>
      </c>
      <c r="M5" s="31" t="s">
        <v>18</v>
      </c>
      <c r="N5" s="31" t="s">
        <v>17</v>
      </c>
      <c r="O5" s="31" t="s">
        <v>18</v>
      </c>
    </row>
    <row r="6" spans="1:15">
      <c r="A6" s="1">
        <v>1</v>
      </c>
      <c r="B6" s="1">
        <f>結果!K3</f>
        <v>1</v>
      </c>
      <c r="C6" s="1">
        <f>結果!W3</f>
        <v>0</v>
      </c>
      <c r="D6" s="1">
        <f>結果!K31</f>
        <v>0</v>
      </c>
      <c r="E6" s="1">
        <f>結果!W31</f>
        <v>1</v>
      </c>
      <c r="F6" s="1">
        <f>結果!K18</f>
        <v>0</v>
      </c>
      <c r="G6" s="1">
        <f>結果!W18</f>
        <v>0</v>
      </c>
      <c r="H6" s="1">
        <f>結果!K85</f>
        <v>0</v>
      </c>
      <c r="I6" s="1">
        <f>結果!W85</f>
        <v>0</v>
      </c>
      <c r="J6" s="1">
        <f>結果!K59</f>
        <v>0</v>
      </c>
      <c r="K6" s="1">
        <f>結果!W59</f>
        <v>0</v>
      </c>
      <c r="L6" s="1">
        <f>結果!K72</f>
        <v>0</v>
      </c>
      <c r="M6" s="1">
        <f>結果!W72</f>
        <v>0</v>
      </c>
      <c r="N6" s="1">
        <f>結果!K46</f>
        <v>0</v>
      </c>
      <c r="O6" s="1">
        <f>結果!W46</f>
        <v>0</v>
      </c>
    </row>
    <row r="7" spans="1:15">
      <c r="A7" s="1">
        <v>2</v>
      </c>
      <c r="B7" s="1">
        <f>結果!K4</f>
        <v>11</v>
      </c>
      <c r="C7" s="1">
        <f>結果!W4</f>
        <v>6</v>
      </c>
      <c r="D7" s="1">
        <f>結果!K32</f>
        <v>4</v>
      </c>
      <c r="E7" s="1">
        <f>結果!W32</f>
        <v>1</v>
      </c>
      <c r="F7" s="1">
        <f>結果!K19</f>
        <v>0</v>
      </c>
      <c r="G7" s="1">
        <f>結果!W19</f>
        <v>0</v>
      </c>
      <c r="H7" s="1">
        <f>結果!K86</f>
        <v>0</v>
      </c>
      <c r="I7" s="1">
        <f>結果!W86</f>
        <v>2</v>
      </c>
      <c r="J7" s="1">
        <f>結果!K60</f>
        <v>0</v>
      </c>
      <c r="K7" s="1">
        <f>結果!W60</f>
        <v>0</v>
      </c>
      <c r="L7" s="1">
        <f>結果!K73</f>
        <v>0</v>
      </c>
      <c r="M7" s="1">
        <f>結果!W73</f>
        <v>0</v>
      </c>
      <c r="N7" s="1">
        <f>結果!K47</f>
        <v>0</v>
      </c>
      <c r="O7" s="1">
        <f>結果!W47</f>
        <v>0</v>
      </c>
    </row>
    <row r="8" spans="1:15">
      <c r="A8" s="1">
        <v>3</v>
      </c>
      <c r="B8" s="1">
        <f>結果!K5</f>
        <v>30</v>
      </c>
      <c r="C8" s="1">
        <f>結果!W5</f>
        <v>14</v>
      </c>
      <c r="D8" s="1">
        <f>結果!K33</f>
        <v>19</v>
      </c>
      <c r="E8" s="1">
        <f>結果!W33</f>
        <v>12</v>
      </c>
      <c r="F8" s="1">
        <f>結果!K20</f>
        <v>0</v>
      </c>
      <c r="G8" s="1">
        <f>結果!W20</f>
        <v>0</v>
      </c>
      <c r="H8" s="1">
        <f>結果!K87</f>
        <v>5</v>
      </c>
      <c r="I8" s="1">
        <f>結果!W87</f>
        <v>7</v>
      </c>
      <c r="J8" s="1">
        <f>結果!K61</f>
        <v>0</v>
      </c>
      <c r="K8" s="1">
        <f>結果!W61</f>
        <v>0</v>
      </c>
      <c r="L8" s="23">
        <f>結果!K74</f>
        <v>1</v>
      </c>
      <c r="M8" s="1">
        <f>結果!W74</f>
        <v>0</v>
      </c>
      <c r="N8" s="1">
        <f>結果!K48</f>
        <v>0</v>
      </c>
      <c r="O8" s="1">
        <f>結果!W48</f>
        <v>0</v>
      </c>
    </row>
    <row r="9" spans="1:15">
      <c r="A9" s="1">
        <v>4</v>
      </c>
      <c r="B9" s="1">
        <f>結果!K6</f>
        <v>58</v>
      </c>
      <c r="C9" s="1">
        <f>結果!W6</f>
        <v>5</v>
      </c>
      <c r="D9" s="1">
        <f>結果!K34</f>
        <v>23</v>
      </c>
      <c r="E9" s="1">
        <f>結果!W34</f>
        <v>7</v>
      </c>
      <c r="F9" s="23">
        <f>結果!K21</f>
        <v>12</v>
      </c>
      <c r="G9" s="23">
        <f>結果!W21</f>
        <v>1</v>
      </c>
      <c r="H9" s="1">
        <f>結果!K88</f>
        <v>14</v>
      </c>
      <c r="I9" s="1">
        <f>結果!W88</f>
        <v>1</v>
      </c>
      <c r="J9" s="23">
        <f>結果!K62</f>
        <v>2</v>
      </c>
      <c r="K9" s="1">
        <f>結果!W62</f>
        <v>0</v>
      </c>
      <c r="L9" s="23">
        <f>結果!K75</f>
        <v>14</v>
      </c>
      <c r="M9" s="23">
        <f>結果!W75</f>
        <v>1</v>
      </c>
      <c r="N9" s="23">
        <f>結果!K49</f>
        <v>2</v>
      </c>
      <c r="O9" s="1">
        <f>結果!W49</f>
        <v>0</v>
      </c>
    </row>
    <row r="10" spans="1:15">
      <c r="A10" s="4">
        <v>5</v>
      </c>
      <c r="B10" s="1">
        <f>結果!K7</f>
        <v>20</v>
      </c>
      <c r="C10" s="1">
        <f>結果!W7</f>
        <v>4</v>
      </c>
      <c r="D10" s="1">
        <f>結果!K35</f>
        <v>16</v>
      </c>
      <c r="E10" s="1">
        <f>結果!W35</f>
        <v>1</v>
      </c>
      <c r="F10" s="23">
        <f>結果!K22</f>
        <v>4</v>
      </c>
      <c r="G10" s="1">
        <f>結果!W22</f>
        <v>0</v>
      </c>
      <c r="H10" s="1">
        <f>結果!K89</f>
        <v>22</v>
      </c>
      <c r="I10" s="1">
        <f>結果!W89</f>
        <v>3</v>
      </c>
      <c r="J10" s="23">
        <f>結果!K63</f>
        <v>3</v>
      </c>
      <c r="K10" s="1">
        <f>結果!W63</f>
        <v>0</v>
      </c>
      <c r="L10" s="23">
        <f>結果!K76</f>
        <v>2</v>
      </c>
      <c r="M10" s="1">
        <f>結果!W76</f>
        <v>0</v>
      </c>
      <c r="N10" s="1">
        <f>結果!K50</f>
        <v>0</v>
      </c>
      <c r="O10" s="1">
        <f>結果!W50</f>
        <v>0</v>
      </c>
    </row>
    <row r="11" spans="1:15">
      <c r="A11" s="38">
        <v>6</v>
      </c>
      <c r="B11" s="1">
        <f>結果!K8</f>
        <v>61</v>
      </c>
      <c r="C11" s="1">
        <f>結果!W8</f>
        <v>69</v>
      </c>
      <c r="D11" s="1">
        <f>結果!K36</f>
        <v>58</v>
      </c>
      <c r="E11" s="1">
        <f>結果!W36</f>
        <v>64</v>
      </c>
      <c r="F11" s="23">
        <f>結果!K23</f>
        <v>3</v>
      </c>
      <c r="G11" s="23">
        <f>結果!W23</f>
        <v>2</v>
      </c>
      <c r="H11" s="1">
        <f>結果!K90</f>
        <v>16</v>
      </c>
      <c r="I11" s="1">
        <f>結果!W90</f>
        <v>51</v>
      </c>
      <c r="J11" s="23">
        <f>結果!K64</f>
        <v>8</v>
      </c>
      <c r="K11" s="23">
        <f>結果!W64</f>
        <v>3</v>
      </c>
      <c r="L11" s="23">
        <f>結果!K77</f>
        <v>1</v>
      </c>
      <c r="M11" s="23">
        <f>結果!W77</f>
        <v>1</v>
      </c>
      <c r="N11" s="23">
        <f>結果!K51</f>
        <v>1</v>
      </c>
      <c r="O11" s="1">
        <f>結果!W51</f>
        <v>0</v>
      </c>
    </row>
    <row r="12" spans="1:15">
      <c r="A12" s="6">
        <v>7</v>
      </c>
      <c r="B12" s="1">
        <f>結果!K9</f>
        <v>8</v>
      </c>
      <c r="C12" s="1">
        <f>結果!W9</f>
        <v>4</v>
      </c>
      <c r="D12" s="1">
        <f>結果!K37</f>
        <v>5</v>
      </c>
      <c r="E12" s="1">
        <f>結果!W37</f>
        <v>1</v>
      </c>
      <c r="F12" s="1">
        <f>結果!K24</f>
        <v>0</v>
      </c>
      <c r="G12" s="1">
        <f>結果!W24</f>
        <v>0</v>
      </c>
      <c r="H12" s="1">
        <f>結果!K91</f>
        <v>0</v>
      </c>
      <c r="I12" s="1">
        <f>結果!W91</f>
        <v>0</v>
      </c>
      <c r="J12" s="1">
        <f>結果!K65</f>
        <v>0</v>
      </c>
      <c r="K12" s="1">
        <f>結果!W65</f>
        <v>0</v>
      </c>
      <c r="L12" s="1">
        <f>結果!K78</f>
        <v>0</v>
      </c>
      <c r="M12" s="1">
        <f>結果!W78</f>
        <v>0</v>
      </c>
      <c r="N12" s="1">
        <f>結果!K52</f>
        <v>0</v>
      </c>
      <c r="O12" s="1">
        <f>結果!W52</f>
        <v>0</v>
      </c>
    </row>
    <row r="13" spans="1:15">
      <c r="A13" s="1">
        <v>8</v>
      </c>
      <c r="B13" s="1">
        <f>結果!K10</f>
        <v>4</v>
      </c>
      <c r="C13" s="1">
        <f>結果!W10</f>
        <v>1</v>
      </c>
      <c r="D13" s="1">
        <f>結果!K38</f>
        <v>1</v>
      </c>
      <c r="E13" s="1">
        <f>結果!W38</f>
        <v>4</v>
      </c>
      <c r="F13" s="1">
        <f>結果!K25</f>
        <v>0</v>
      </c>
      <c r="G13" s="1">
        <f>結果!W25</f>
        <v>0</v>
      </c>
      <c r="H13" s="1">
        <f>結果!K92</f>
        <v>0</v>
      </c>
      <c r="I13" s="1">
        <f>結果!W92</f>
        <v>4</v>
      </c>
      <c r="J13" s="1">
        <f>結果!K66</f>
        <v>0</v>
      </c>
      <c r="K13" s="1">
        <f>結果!W66</f>
        <v>0</v>
      </c>
      <c r="L13" s="1">
        <f>結果!K79</f>
        <v>0</v>
      </c>
      <c r="M13" s="1">
        <f>結果!W79</f>
        <v>0</v>
      </c>
      <c r="N13" s="1">
        <f>結果!K53</f>
        <v>0</v>
      </c>
      <c r="O13" s="1">
        <f>結果!W53</f>
        <v>0</v>
      </c>
    </row>
    <row r="14" spans="1:15">
      <c r="A14" s="1">
        <v>9</v>
      </c>
      <c r="B14" s="1">
        <f>結果!K11</f>
        <v>4</v>
      </c>
      <c r="C14" s="1">
        <f>結果!W11</f>
        <v>2</v>
      </c>
      <c r="D14" s="1">
        <f>結果!K39</f>
        <v>2</v>
      </c>
      <c r="E14" s="1">
        <f>結果!W39</f>
        <v>3</v>
      </c>
      <c r="F14" s="1">
        <f>結果!K26</f>
        <v>0</v>
      </c>
      <c r="G14" s="1">
        <f>結果!W26</f>
        <v>0</v>
      </c>
      <c r="H14" s="1">
        <f>結果!K93</f>
        <v>1</v>
      </c>
      <c r="I14" s="1">
        <f>結果!W93</f>
        <v>1</v>
      </c>
      <c r="J14" s="1">
        <f>結果!K67</f>
        <v>0</v>
      </c>
      <c r="K14" s="1">
        <f>結果!W67</f>
        <v>0</v>
      </c>
      <c r="L14" s="1">
        <f>結果!K80</f>
        <v>0</v>
      </c>
      <c r="M14" s="1">
        <f>結果!W80</f>
        <v>0</v>
      </c>
      <c r="N14" s="1">
        <f>結果!K54</f>
        <v>0</v>
      </c>
      <c r="O14" s="1">
        <f>結果!W54</f>
        <v>0</v>
      </c>
    </row>
    <row r="15" spans="1:15">
      <c r="A15" s="1">
        <v>10</v>
      </c>
      <c r="B15" s="1">
        <f>結果!K12</f>
        <v>1</v>
      </c>
      <c r="C15" s="1">
        <f>結果!W12</f>
        <v>1</v>
      </c>
      <c r="D15" s="1">
        <f>結果!K40</f>
        <v>0</v>
      </c>
      <c r="E15" s="1">
        <f>結果!W40</f>
        <v>0</v>
      </c>
      <c r="F15" s="1">
        <f>結果!K27</f>
        <v>0</v>
      </c>
      <c r="G15" s="1">
        <f>結果!W27</f>
        <v>0</v>
      </c>
      <c r="H15" s="1">
        <f>結果!K94</f>
        <v>2</v>
      </c>
      <c r="I15" s="1">
        <f>結果!W94</f>
        <v>0</v>
      </c>
      <c r="J15" s="1">
        <f>結果!K68</f>
        <v>0</v>
      </c>
      <c r="K15" s="1">
        <f>結果!W68</f>
        <v>0</v>
      </c>
      <c r="L15" s="1">
        <f>結果!K81</f>
        <v>0</v>
      </c>
      <c r="M15" s="1">
        <f>結果!W81</f>
        <v>0</v>
      </c>
      <c r="N15" s="1">
        <f>結果!K55</f>
        <v>0</v>
      </c>
      <c r="O15" s="1">
        <f>結果!W55</f>
        <v>0</v>
      </c>
    </row>
    <row r="16" spans="1:15">
      <c r="A16" s="32" t="s">
        <v>5</v>
      </c>
      <c r="B16" s="1">
        <f>SUM(B6:B15)</f>
        <v>198</v>
      </c>
      <c r="C16" s="1">
        <f>SUM(C6:C15)</f>
        <v>106</v>
      </c>
      <c r="D16" s="1">
        <f t="shared" ref="D16:O16" si="0">SUM(D6:D15)</f>
        <v>128</v>
      </c>
      <c r="E16" s="1">
        <f t="shared" si="0"/>
        <v>94</v>
      </c>
      <c r="F16" s="1">
        <f t="shared" si="0"/>
        <v>19</v>
      </c>
      <c r="G16" s="1">
        <f t="shared" si="0"/>
        <v>3</v>
      </c>
      <c r="H16" s="1">
        <f t="shared" si="0"/>
        <v>60</v>
      </c>
      <c r="I16" s="1">
        <f t="shared" si="0"/>
        <v>69</v>
      </c>
      <c r="J16" s="1">
        <f t="shared" si="0"/>
        <v>13</v>
      </c>
      <c r="K16" s="1">
        <f t="shared" si="0"/>
        <v>3</v>
      </c>
      <c r="L16" s="1">
        <f t="shared" si="0"/>
        <v>18</v>
      </c>
      <c r="M16" s="1">
        <f t="shared" si="0"/>
        <v>2</v>
      </c>
      <c r="N16" s="1">
        <f t="shared" si="0"/>
        <v>3</v>
      </c>
      <c r="O16" s="1">
        <f t="shared" si="0"/>
        <v>0</v>
      </c>
    </row>
    <row r="17" spans="1:15" ht="18.75">
      <c r="A17" s="10"/>
      <c r="C17" s="1">
        <f>B16+C16</f>
        <v>304</v>
      </c>
      <c r="E17" s="1">
        <f>D16+E16</f>
        <v>222</v>
      </c>
      <c r="G17" s="1">
        <f>F16+G16</f>
        <v>22</v>
      </c>
      <c r="I17" s="1">
        <f>H16+I16</f>
        <v>129</v>
      </c>
      <c r="K17" s="1">
        <f>J16+K16</f>
        <v>16</v>
      </c>
      <c r="M17" s="1">
        <f>L16+M16</f>
        <v>20</v>
      </c>
      <c r="O17" s="1">
        <f>N16+O16</f>
        <v>3</v>
      </c>
    </row>
    <row r="18" spans="1:15" ht="18.75">
      <c r="A18" s="10"/>
    </row>
    <row r="19" spans="1:15">
      <c r="A19" s="1"/>
      <c r="B19" s="39">
        <v>42135</v>
      </c>
      <c r="C19" s="39">
        <v>42137</v>
      </c>
      <c r="D19" s="39">
        <v>42138</v>
      </c>
    </row>
    <row r="20" spans="1:15">
      <c r="A20" s="1" t="s">
        <v>22</v>
      </c>
      <c r="B20" s="1">
        <f>B16</f>
        <v>198</v>
      </c>
      <c r="C20" s="1">
        <f>D16+F16</f>
        <v>147</v>
      </c>
      <c r="D20" s="1">
        <f>H16+J16+L16+N16</f>
        <v>94</v>
      </c>
    </row>
    <row r="21" spans="1:15">
      <c r="A21" s="1" t="s">
        <v>18</v>
      </c>
      <c r="B21" s="1">
        <f>C16</f>
        <v>106</v>
      </c>
      <c r="C21" s="1">
        <f>E16+G16</f>
        <v>97</v>
      </c>
      <c r="D21" s="1">
        <f>I16+K16+M16+O16</f>
        <v>74</v>
      </c>
    </row>
    <row r="37" spans="1:4">
      <c r="A37" s="1"/>
      <c r="B37" s="39">
        <v>42135</v>
      </c>
      <c r="C37" s="39">
        <v>42137</v>
      </c>
      <c r="D37" s="39">
        <v>42138</v>
      </c>
    </row>
    <row r="38" spans="1:4">
      <c r="A38" s="1">
        <v>1</v>
      </c>
      <c r="B38" s="1">
        <f>SUM(B6:C6)</f>
        <v>1</v>
      </c>
      <c r="C38" s="1">
        <f>SUM(D6:G6)</f>
        <v>1</v>
      </c>
      <c r="D38" s="1">
        <f>SUM(H6:O6)</f>
        <v>0</v>
      </c>
    </row>
    <row r="39" spans="1:4">
      <c r="A39" s="1">
        <v>2</v>
      </c>
      <c r="B39" s="1">
        <f t="shared" ref="B39:B47" si="1">SUM(B7:C7)</f>
        <v>17</v>
      </c>
      <c r="C39" s="1">
        <f t="shared" ref="C39:C47" si="2">SUM(D7:G7)</f>
        <v>5</v>
      </c>
      <c r="D39" s="1">
        <f t="shared" ref="D39:D47" si="3">SUM(H7:O7)</f>
        <v>2</v>
      </c>
    </row>
    <row r="40" spans="1:4">
      <c r="A40" s="1">
        <v>3</v>
      </c>
      <c r="B40" s="1">
        <f t="shared" si="1"/>
        <v>44</v>
      </c>
      <c r="C40" s="1">
        <f t="shared" si="2"/>
        <v>31</v>
      </c>
      <c r="D40" s="1">
        <f t="shared" si="3"/>
        <v>13</v>
      </c>
    </row>
    <row r="41" spans="1:4">
      <c r="A41" s="1">
        <v>4</v>
      </c>
      <c r="B41" s="1">
        <f t="shared" si="1"/>
        <v>63</v>
      </c>
      <c r="C41" s="1">
        <f t="shared" si="2"/>
        <v>43</v>
      </c>
      <c r="D41" s="1">
        <f t="shared" si="3"/>
        <v>34</v>
      </c>
    </row>
    <row r="42" spans="1:4">
      <c r="A42" s="40">
        <v>5</v>
      </c>
      <c r="B42" s="1">
        <f t="shared" si="1"/>
        <v>24</v>
      </c>
      <c r="C42" s="1">
        <f t="shared" si="2"/>
        <v>21</v>
      </c>
      <c r="D42" s="1">
        <f t="shared" si="3"/>
        <v>30</v>
      </c>
    </row>
    <row r="43" spans="1:4">
      <c r="A43" s="38">
        <v>6</v>
      </c>
      <c r="B43" s="1">
        <f t="shared" si="1"/>
        <v>130</v>
      </c>
      <c r="C43" s="1">
        <f t="shared" si="2"/>
        <v>127</v>
      </c>
      <c r="D43" s="1">
        <f t="shared" si="3"/>
        <v>81</v>
      </c>
    </row>
    <row r="44" spans="1:4">
      <c r="A44" s="1">
        <v>7</v>
      </c>
      <c r="B44" s="1">
        <f t="shared" si="1"/>
        <v>12</v>
      </c>
      <c r="C44" s="1">
        <f t="shared" si="2"/>
        <v>6</v>
      </c>
      <c r="D44" s="1">
        <f t="shared" si="3"/>
        <v>0</v>
      </c>
    </row>
    <row r="45" spans="1:4">
      <c r="A45" s="1">
        <v>8</v>
      </c>
      <c r="B45" s="1">
        <f t="shared" si="1"/>
        <v>5</v>
      </c>
      <c r="C45" s="1">
        <f t="shared" si="2"/>
        <v>5</v>
      </c>
      <c r="D45" s="1">
        <f t="shared" si="3"/>
        <v>4</v>
      </c>
    </row>
    <row r="46" spans="1:4">
      <c r="A46" s="1">
        <v>9</v>
      </c>
      <c r="B46" s="1">
        <f t="shared" si="1"/>
        <v>6</v>
      </c>
      <c r="C46" s="1">
        <f t="shared" si="2"/>
        <v>5</v>
      </c>
      <c r="D46" s="1">
        <f t="shared" si="3"/>
        <v>2</v>
      </c>
    </row>
    <row r="47" spans="1:4">
      <c r="A47" s="1">
        <v>10</v>
      </c>
      <c r="B47" s="1">
        <f t="shared" si="1"/>
        <v>2</v>
      </c>
      <c r="C47" s="1">
        <f t="shared" si="2"/>
        <v>0</v>
      </c>
      <c r="D47" s="1">
        <f t="shared" si="3"/>
        <v>2</v>
      </c>
    </row>
  </sheetData>
  <mergeCells count="9">
    <mergeCell ref="B3:C4"/>
    <mergeCell ref="D3:G3"/>
    <mergeCell ref="H3:O3"/>
    <mergeCell ref="D4:E4"/>
    <mergeCell ref="F4:G4"/>
    <mergeCell ref="H4:I4"/>
    <mergeCell ref="J4:K4"/>
    <mergeCell ref="L4:M4"/>
    <mergeCell ref="N4:O4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07"/>
  <sheetViews>
    <sheetView tabSelected="1" workbookViewId="0">
      <selection activeCell="AA119" sqref="AA119"/>
    </sheetView>
  </sheetViews>
  <sheetFormatPr defaultRowHeight="13.5"/>
  <cols>
    <col min="1" max="1" width="1.625" customWidth="1"/>
    <col min="3" max="8" width="5.125" style="14" customWidth="1"/>
    <col min="9" max="10" width="5.125" style="33" customWidth="1"/>
    <col min="11" max="11" width="5.25" bestFit="1" customWidth="1"/>
    <col min="12" max="12" width="2.625" style="37" customWidth="1"/>
    <col min="13" max="13" width="3.875" customWidth="1"/>
    <col min="14" max="14" width="5.25" bestFit="1" customWidth="1"/>
    <col min="15" max="16" width="4.375" bestFit="1" customWidth="1"/>
    <col min="17" max="17" width="4.625" bestFit="1" customWidth="1"/>
    <col min="18" max="19" width="4.375" bestFit="1" customWidth="1"/>
    <col min="20" max="20" width="4.625" bestFit="1" customWidth="1"/>
    <col min="21" max="22" width="4.625" customWidth="1"/>
    <col min="23" max="23" width="4.5" bestFit="1" customWidth="1"/>
    <col min="24" max="24" width="5" style="37" customWidth="1"/>
    <col min="25" max="26" width="5.25" bestFit="1" customWidth="1"/>
  </cols>
  <sheetData>
    <row r="1" spans="2:26">
      <c r="B1" s="28">
        <v>42135</v>
      </c>
      <c r="C1" s="14" t="s">
        <v>19</v>
      </c>
      <c r="O1" t="s">
        <v>20</v>
      </c>
    </row>
    <row r="2" spans="2:26">
      <c r="B2" s="15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32" t="s">
        <v>33</v>
      </c>
      <c r="J2" s="32" t="s">
        <v>34</v>
      </c>
      <c r="K2" s="36" t="s">
        <v>22</v>
      </c>
      <c r="L2" s="20"/>
      <c r="N2" s="15" t="s">
        <v>8</v>
      </c>
      <c r="O2" s="17" t="s">
        <v>9</v>
      </c>
      <c r="P2" s="17" t="s">
        <v>10</v>
      </c>
      <c r="Q2" s="17" t="s">
        <v>11</v>
      </c>
      <c r="R2" s="17" t="s">
        <v>12</v>
      </c>
      <c r="S2" s="17" t="s">
        <v>13</v>
      </c>
      <c r="T2" s="17" t="s">
        <v>14</v>
      </c>
      <c r="U2" s="32" t="s">
        <v>33</v>
      </c>
      <c r="V2" s="32" t="s">
        <v>34</v>
      </c>
      <c r="W2" s="36" t="s">
        <v>20</v>
      </c>
      <c r="Y2" s="20" t="s">
        <v>21</v>
      </c>
    </row>
    <row r="3" spans="2:26">
      <c r="B3" s="1">
        <v>1</v>
      </c>
      <c r="C3" s="30">
        <v>1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32">
        <v>0</v>
      </c>
      <c r="J3" s="32">
        <v>0</v>
      </c>
      <c r="K3">
        <f>SUM(C3:J3)</f>
        <v>1</v>
      </c>
      <c r="N3" s="1">
        <v>1</v>
      </c>
      <c r="O3" s="30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32">
        <v>0</v>
      </c>
      <c r="V3" s="32">
        <v>0</v>
      </c>
      <c r="W3">
        <f>SUM(O3:V3)</f>
        <v>0</v>
      </c>
      <c r="Y3">
        <f>K3+W3</f>
        <v>1</v>
      </c>
    </row>
    <row r="4" spans="2:26">
      <c r="B4" s="1">
        <v>2</v>
      </c>
      <c r="C4" s="30">
        <v>2</v>
      </c>
      <c r="D4" s="11">
        <v>2</v>
      </c>
      <c r="E4" s="11">
        <v>3</v>
      </c>
      <c r="F4" s="11">
        <v>2</v>
      </c>
      <c r="G4" s="11">
        <v>0</v>
      </c>
      <c r="H4" s="11">
        <v>2</v>
      </c>
      <c r="I4" s="32">
        <v>0</v>
      </c>
      <c r="J4" s="32">
        <v>0</v>
      </c>
      <c r="K4">
        <f t="shared" ref="K4:K12" si="0">SUM(C4:J4)</f>
        <v>11</v>
      </c>
      <c r="N4" s="1">
        <v>2</v>
      </c>
      <c r="O4" s="30">
        <v>0</v>
      </c>
      <c r="P4" s="17">
        <v>1</v>
      </c>
      <c r="Q4" s="17">
        <v>1</v>
      </c>
      <c r="R4" s="17">
        <v>0</v>
      </c>
      <c r="S4" s="17">
        <v>2</v>
      </c>
      <c r="T4" s="17">
        <v>0</v>
      </c>
      <c r="U4" s="32">
        <v>0</v>
      </c>
      <c r="V4" s="32">
        <v>2</v>
      </c>
      <c r="W4">
        <f t="shared" ref="W4:W12" si="1">SUM(O4:V4)</f>
        <v>6</v>
      </c>
      <c r="Y4">
        <f>K4+W4</f>
        <v>17</v>
      </c>
    </row>
    <row r="5" spans="2:26">
      <c r="B5" s="1">
        <v>3</v>
      </c>
      <c r="C5" s="30">
        <v>3</v>
      </c>
      <c r="D5" s="11">
        <v>7</v>
      </c>
      <c r="E5" s="11">
        <v>3</v>
      </c>
      <c r="F5" s="11">
        <v>6</v>
      </c>
      <c r="G5" s="11">
        <v>5</v>
      </c>
      <c r="H5" s="11">
        <v>2</v>
      </c>
      <c r="I5" s="32">
        <v>4</v>
      </c>
      <c r="J5" s="32">
        <v>0</v>
      </c>
      <c r="K5">
        <f t="shared" si="0"/>
        <v>30</v>
      </c>
      <c r="N5" s="1">
        <v>3</v>
      </c>
      <c r="O5" s="30">
        <v>0</v>
      </c>
      <c r="P5" s="17">
        <v>2</v>
      </c>
      <c r="Q5" s="17">
        <v>3</v>
      </c>
      <c r="R5" s="17">
        <v>2</v>
      </c>
      <c r="S5" s="17">
        <v>3</v>
      </c>
      <c r="T5" s="17">
        <v>1</v>
      </c>
      <c r="U5" s="32">
        <v>1</v>
      </c>
      <c r="V5" s="32">
        <v>2</v>
      </c>
      <c r="W5">
        <f t="shared" si="1"/>
        <v>14</v>
      </c>
      <c r="Y5">
        <f t="shared" ref="Y5:Y11" si="2">K5+W5</f>
        <v>44</v>
      </c>
    </row>
    <row r="6" spans="2:26">
      <c r="B6" s="1">
        <v>4</v>
      </c>
      <c r="C6" s="30">
        <v>9</v>
      </c>
      <c r="D6" s="11">
        <v>0</v>
      </c>
      <c r="E6" s="11">
        <v>8</v>
      </c>
      <c r="F6" s="11">
        <v>7</v>
      </c>
      <c r="G6" s="11">
        <v>7</v>
      </c>
      <c r="H6" s="11">
        <v>16</v>
      </c>
      <c r="I6" s="32">
        <v>11</v>
      </c>
      <c r="J6" s="32">
        <v>0</v>
      </c>
      <c r="K6">
        <f t="shared" si="0"/>
        <v>58</v>
      </c>
      <c r="N6" s="1">
        <v>4</v>
      </c>
      <c r="O6" s="30">
        <v>1</v>
      </c>
      <c r="P6" s="17">
        <v>1</v>
      </c>
      <c r="Q6" s="17">
        <v>0</v>
      </c>
      <c r="R6" s="17">
        <v>2</v>
      </c>
      <c r="S6" s="17">
        <v>1</v>
      </c>
      <c r="T6" s="17">
        <v>0</v>
      </c>
      <c r="U6" s="32">
        <v>0</v>
      </c>
      <c r="V6" s="32">
        <v>0</v>
      </c>
      <c r="W6">
        <f t="shared" si="1"/>
        <v>5</v>
      </c>
      <c r="Y6">
        <f t="shared" si="2"/>
        <v>63</v>
      </c>
    </row>
    <row r="7" spans="2:26">
      <c r="B7" s="1">
        <v>5</v>
      </c>
      <c r="C7" s="30">
        <v>0</v>
      </c>
      <c r="D7" s="11">
        <v>1</v>
      </c>
      <c r="E7" s="11">
        <v>3</v>
      </c>
      <c r="F7" s="11">
        <v>0</v>
      </c>
      <c r="G7" s="11">
        <v>8</v>
      </c>
      <c r="H7" s="11">
        <v>1</v>
      </c>
      <c r="I7" s="32">
        <v>1</v>
      </c>
      <c r="J7" s="32">
        <v>6</v>
      </c>
      <c r="K7">
        <f t="shared" si="0"/>
        <v>20</v>
      </c>
      <c r="N7" s="1">
        <v>5</v>
      </c>
      <c r="O7" s="30">
        <v>0</v>
      </c>
      <c r="P7" s="17">
        <v>0</v>
      </c>
      <c r="Q7" s="17">
        <v>0</v>
      </c>
      <c r="R7" s="17">
        <v>0</v>
      </c>
      <c r="S7" s="17">
        <v>3</v>
      </c>
      <c r="T7" s="17">
        <v>0</v>
      </c>
      <c r="U7" s="32">
        <v>1</v>
      </c>
      <c r="V7" s="32">
        <v>0</v>
      </c>
      <c r="W7">
        <f t="shared" si="1"/>
        <v>4</v>
      </c>
      <c r="Y7">
        <f t="shared" si="2"/>
        <v>24</v>
      </c>
    </row>
    <row r="8" spans="2:26">
      <c r="B8" s="1">
        <v>6</v>
      </c>
      <c r="C8" s="30">
        <v>3</v>
      </c>
      <c r="D8" s="11">
        <v>1</v>
      </c>
      <c r="E8" s="11">
        <v>22</v>
      </c>
      <c r="F8" s="11">
        <v>5</v>
      </c>
      <c r="G8" s="11">
        <v>13</v>
      </c>
      <c r="H8" s="11">
        <v>6</v>
      </c>
      <c r="I8" s="32">
        <v>6</v>
      </c>
      <c r="J8" s="32">
        <v>5</v>
      </c>
      <c r="K8">
        <f t="shared" si="0"/>
        <v>61</v>
      </c>
      <c r="N8" s="1">
        <v>6</v>
      </c>
      <c r="O8" s="30">
        <v>8</v>
      </c>
      <c r="P8" s="17">
        <v>2</v>
      </c>
      <c r="Q8" s="17">
        <v>17</v>
      </c>
      <c r="R8" s="17">
        <v>6</v>
      </c>
      <c r="S8" s="17">
        <v>19</v>
      </c>
      <c r="T8" s="17">
        <v>2</v>
      </c>
      <c r="U8" s="32">
        <v>5</v>
      </c>
      <c r="V8" s="32">
        <v>10</v>
      </c>
      <c r="W8">
        <f t="shared" si="1"/>
        <v>69</v>
      </c>
      <c r="Y8">
        <f t="shared" si="2"/>
        <v>130</v>
      </c>
    </row>
    <row r="9" spans="2:26">
      <c r="B9" s="1">
        <v>7</v>
      </c>
      <c r="C9" s="30">
        <v>3</v>
      </c>
      <c r="D9" s="11">
        <v>0</v>
      </c>
      <c r="E9" s="11">
        <v>0</v>
      </c>
      <c r="F9" s="11">
        <v>1</v>
      </c>
      <c r="G9" s="11">
        <v>2</v>
      </c>
      <c r="H9" s="11">
        <v>1</v>
      </c>
      <c r="I9" s="32">
        <v>1</v>
      </c>
      <c r="J9" s="32">
        <v>0</v>
      </c>
      <c r="K9">
        <f t="shared" si="0"/>
        <v>8</v>
      </c>
      <c r="N9" s="1">
        <v>7</v>
      </c>
      <c r="O9" s="30">
        <v>1</v>
      </c>
      <c r="P9" s="17">
        <v>2</v>
      </c>
      <c r="Q9" s="17">
        <v>0</v>
      </c>
      <c r="R9" s="17">
        <v>0</v>
      </c>
      <c r="S9" s="17">
        <v>0</v>
      </c>
      <c r="T9" s="17">
        <v>1</v>
      </c>
      <c r="U9" s="32">
        <v>0</v>
      </c>
      <c r="V9" s="32">
        <v>0</v>
      </c>
      <c r="W9">
        <f t="shared" si="1"/>
        <v>4</v>
      </c>
      <c r="Y9">
        <f t="shared" si="2"/>
        <v>12</v>
      </c>
    </row>
    <row r="10" spans="2:26">
      <c r="B10" s="1">
        <v>8</v>
      </c>
      <c r="C10" s="30">
        <v>0</v>
      </c>
      <c r="D10" s="11">
        <v>0</v>
      </c>
      <c r="E10" s="11">
        <v>1</v>
      </c>
      <c r="F10" s="11">
        <v>2</v>
      </c>
      <c r="G10" s="11">
        <v>0</v>
      </c>
      <c r="H10" s="11">
        <v>1</v>
      </c>
      <c r="I10" s="32">
        <v>0</v>
      </c>
      <c r="J10" s="32">
        <v>0</v>
      </c>
      <c r="K10">
        <f t="shared" si="0"/>
        <v>4</v>
      </c>
      <c r="N10" s="1">
        <v>8</v>
      </c>
      <c r="O10" s="30">
        <v>0</v>
      </c>
      <c r="P10" s="17">
        <v>0</v>
      </c>
      <c r="Q10" s="17">
        <v>0</v>
      </c>
      <c r="R10" s="17">
        <v>0</v>
      </c>
      <c r="S10" s="17">
        <v>0</v>
      </c>
      <c r="T10" s="17">
        <v>1</v>
      </c>
      <c r="U10" s="32">
        <v>0</v>
      </c>
      <c r="V10" s="32">
        <v>0</v>
      </c>
      <c r="W10">
        <f t="shared" si="1"/>
        <v>1</v>
      </c>
      <c r="Y10">
        <f t="shared" si="2"/>
        <v>5</v>
      </c>
    </row>
    <row r="11" spans="2:26">
      <c r="B11" s="1">
        <v>9</v>
      </c>
      <c r="C11" s="30">
        <v>0</v>
      </c>
      <c r="D11" s="11">
        <v>0</v>
      </c>
      <c r="E11" s="11">
        <v>0</v>
      </c>
      <c r="F11" s="11">
        <v>0</v>
      </c>
      <c r="G11" s="11">
        <v>1</v>
      </c>
      <c r="H11" s="11">
        <v>0</v>
      </c>
      <c r="I11" s="32">
        <v>2</v>
      </c>
      <c r="J11" s="32">
        <v>1</v>
      </c>
      <c r="K11">
        <f t="shared" si="0"/>
        <v>4</v>
      </c>
      <c r="N11" s="1">
        <v>9</v>
      </c>
      <c r="O11" s="30">
        <v>0</v>
      </c>
      <c r="P11" s="17">
        <v>2</v>
      </c>
      <c r="Q11" s="17">
        <v>0</v>
      </c>
      <c r="R11" s="17">
        <v>0</v>
      </c>
      <c r="S11" s="17">
        <v>0</v>
      </c>
      <c r="T11" s="17">
        <v>0</v>
      </c>
      <c r="U11" s="32">
        <v>0</v>
      </c>
      <c r="V11" s="32">
        <v>0</v>
      </c>
      <c r="W11">
        <f t="shared" si="1"/>
        <v>2</v>
      </c>
      <c r="Y11">
        <f t="shared" si="2"/>
        <v>6</v>
      </c>
    </row>
    <row r="12" spans="2:26">
      <c r="B12" s="34">
        <v>10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1</v>
      </c>
      <c r="J12" s="35">
        <v>0</v>
      </c>
      <c r="K12">
        <f t="shared" si="0"/>
        <v>1</v>
      </c>
      <c r="L12" s="24"/>
      <c r="M12" s="25"/>
      <c r="N12" s="34">
        <v>10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1</v>
      </c>
      <c r="U12" s="35">
        <v>0</v>
      </c>
      <c r="V12" s="35">
        <v>0</v>
      </c>
      <c r="W12">
        <f t="shared" si="1"/>
        <v>1</v>
      </c>
      <c r="Y12">
        <f>K12+W12</f>
        <v>2</v>
      </c>
      <c r="Z12" s="27">
        <f>SUM(Y3:Y12)</f>
        <v>304</v>
      </c>
    </row>
    <row r="13" spans="2:26" s="25" customFormat="1">
      <c r="B13" s="29" t="s">
        <v>26</v>
      </c>
      <c r="C13" s="20"/>
      <c r="D13" s="20"/>
      <c r="E13" s="20"/>
      <c r="F13" s="20"/>
      <c r="G13" s="20"/>
      <c r="H13" s="20"/>
      <c r="I13" s="20"/>
      <c r="J13" s="20"/>
      <c r="L13" s="24"/>
      <c r="N13" s="24"/>
      <c r="O13" s="20"/>
      <c r="P13" s="20"/>
      <c r="Q13" s="20"/>
      <c r="R13" s="20"/>
      <c r="S13" s="20"/>
      <c r="T13" s="20"/>
      <c r="U13" s="20"/>
      <c r="V13" s="20"/>
      <c r="X13" s="24"/>
    </row>
    <row r="14" spans="2:26" s="25" customFormat="1">
      <c r="B14" s="24"/>
      <c r="C14" s="20"/>
      <c r="D14" s="20"/>
      <c r="E14" s="20"/>
      <c r="F14" s="20"/>
      <c r="G14" s="20"/>
      <c r="H14" s="20"/>
      <c r="I14" s="20"/>
      <c r="J14" s="20"/>
      <c r="L14" s="24"/>
      <c r="N14" s="24"/>
      <c r="O14" s="20"/>
      <c r="P14" s="20"/>
      <c r="Q14" s="20"/>
      <c r="R14" s="20"/>
      <c r="S14" s="20"/>
      <c r="T14" s="20"/>
      <c r="U14" s="20"/>
      <c r="V14" s="20"/>
      <c r="X14" s="24"/>
    </row>
    <row r="16" spans="2:26">
      <c r="B16" s="28">
        <v>42137</v>
      </c>
      <c r="C16" s="16" t="s">
        <v>15</v>
      </c>
      <c r="O16" t="s">
        <v>18</v>
      </c>
    </row>
    <row r="17" spans="2:26">
      <c r="B17" s="15" t="s">
        <v>8</v>
      </c>
      <c r="C17" s="11" t="s">
        <v>9</v>
      </c>
      <c r="D17" s="11" t="s">
        <v>10</v>
      </c>
      <c r="E17" s="11" t="s">
        <v>11</v>
      </c>
      <c r="F17" s="11" t="s">
        <v>12</v>
      </c>
      <c r="G17" s="11" t="s">
        <v>13</v>
      </c>
      <c r="H17" s="11" t="s">
        <v>14</v>
      </c>
      <c r="I17" s="32" t="s">
        <v>33</v>
      </c>
      <c r="J17" s="32" t="s">
        <v>34</v>
      </c>
      <c r="N17" s="15" t="s">
        <v>8</v>
      </c>
      <c r="O17" s="19" t="s">
        <v>9</v>
      </c>
      <c r="P17" s="19" t="s">
        <v>10</v>
      </c>
      <c r="Q17" s="19" t="s">
        <v>11</v>
      </c>
      <c r="R17" s="19" t="s">
        <v>12</v>
      </c>
      <c r="S17" s="19" t="s">
        <v>13</v>
      </c>
      <c r="T17" s="19" t="s">
        <v>14</v>
      </c>
      <c r="U17" s="32" t="s">
        <v>33</v>
      </c>
      <c r="V17" s="32" t="s">
        <v>34</v>
      </c>
      <c r="W17" s="36" t="s">
        <v>18</v>
      </c>
      <c r="Y17" s="20" t="s">
        <v>5</v>
      </c>
    </row>
    <row r="18" spans="2:26">
      <c r="B18" s="1">
        <v>1</v>
      </c>
      <c r="C18" s="3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32">
        <v>0</v>
      </c>
      <c r="J18" s="32">
        <v>0</v>
      </c>
      <c r="K18">
        <f t="shared" ref="K18:K27" si="3">SUM(C18:J18)</f>
        <v>0</v>
      </c>
      <c r="N18" s="1">
        <v>1</v>
      </c>
      <c r="O18" s="30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32">
        <v>0</v>
      </c>
      <c r="V18" s="32">
        <v>0</v>
      </c>
      <c r="W18">
        <f t="shared" ref="W18:W27" si="4">SUM(O18:V18)</f>
        <v>0</v>
      </c>
      <c r="Y18">
        <f>K18+W18</f>
        <v>0</v>
      </c>
    </row>
    <row r="19" spans="2:26">
      <c r="B19" s="1">
        <v>2</v>
      </c>
      <c r="C19" s="3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32">
        <v>0</v>
      </c>
      <c r="J19" s="32">
        <v>0</v>
      </c>
      <c r="K19">
        <f t="shared" si="3"/>
        <v>0</v>
      </c>
      <c r="N19" s="1">
        <v>2</v>
      </c>
      <c r="O19" s="30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32">
        <v>0</v>
      </c>
      <c r="V19" s="32">
        <v>0</v>
      </c>
      <c r="W19">
        <f t="shared" si="4"/>
        <v>0</v>
      </c>
      <c r="Y19">
        <f t="shared" ref="Y19:Y27" si="5">K19+W19</f>
        <v>0</v>
      </c>
    </row>
    <row r="20" spans="2:26">
      <c r="B20" s="1">
        <v>3</v>
      </c>
      <c r="C20" s="3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32">
        <v>0</v>
      </c>
      <c r="J20" s="32">
        <v>0</v>
      </c>
      <c r="K20">
        <f t="shared" si="3"/>
        <v>0</v>
      </c>
      <c r="N20" s="1">
        <v>3</v>
      </c>
      <c r="O20" s="30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32">
        <v>0</v>
      </c>
      <c r="V20" s="32">
        <v>0</v>
      </c>
      <c r="W20">
        <f t="shared" si="4"/>
        <v>0</v>
      </c>
      <c r="Y20">
        <f t="shared" si="5"/>
        <v>0</v>
      </c>
    </row>
    <row r="21" spans="2:26">
      <c r="B21" s="1">
        <v>4</v>
      </c>
      <c r="C21" s="30">
        <v>0</v>
      </c>
      <c r="D21" s="11">
        <v>0</v>
      </c>
      <c r="E21" s="11">
        <v>1</v>
      </c>
      <c r="F21" s="11">
        <v>1</v>
      </c>
      <c r="G21" s="11">
        <v>0</v>
      </c>
      <c r="H21" s="11">
        <v>4</v>
      </c>
      <c r="I21" s="32">
        <v>6</v>
      </c>
      <c r="J21" s="32">
        <v>0</v>
      </c>
      <c r="K21">
        <f t="shared" si="3"/>
        <v>12</v>
      </c>
      <c r="N21" s="1">
        <v>4</v>
      </c>
      <c r="O21" s="30">
        <v>0</v>
      </c>
      <c r="P21" s="19">
        <v>0</v>
      </c>
      <c r="Q21" s="19">
        <v>0</v>
      </c>
      <c r="R21" s="19">
        <v>1</v>
      </c>
      <c r="S21" s="19">
        <v>0</v>
      </c>
      <c r="T21" s="19">
        <v>0</v>
      </c>
      <c r="U21" s="32">
        <v>0</v>
      </c>
      <c r="V21" s="32">
        <v>0</v>
      </c>
      <c r="W21">
        <f t="shared" si="4"/>
        <v>1</v>
      </c>
      <c r="Y21">
        <f t="shared" si="5"/>
        <v>13</v>
      </c>
    </row>
    <row r="22" spans="2:26">
      <c r="B22" s="1">
        <v>5</v>
      </c>
      <c r="C22" s="30">
        <v>0</v>
      </c>
      <c r="D22" s="11">
        <v>0</v>
      </c>
      <c r="E22" s="11">
        <v>0</v>
      </c>
      <c r="F22" s="11">
        <v>0</v>
      </c>
      <c r="G22" s="11">
        <v>2</v>
      </c>
      <c r="H22" s="11">
        <v>2</v>
      </c>
      <c r="I22" s="32">
        <v>0</v>
      </c>
      <c r="J22" s="32">
        <v>0</v>
      </c>
      <c r="K22">
        <f t="shared" si="3"/>
        <v>4</v>
      </c>
      <c r="N22" s="1">
        <v>5</v>
      </c>
      <c r="O22" s="30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32">
        <v>0</v>
      </c>
      <c r="V22" s="32">
        <v>0</v>
      </c>
      <c r="W22">
        <f t="shared" si="4"/>
        <v>0</v>
      </c>
      <c r="Y22">
        <f t="shared" si="5"/>
        <v>4</v>
      </c>
    </row>
    <row r="23" spans="2:26">
      <c r="B23" s="1">
        <v>6</v>
      </c>
      <c r="C23" s="30">
        <v>0</v>
      </c>
      <c r="D23" s="11">
        <v>0</v>
      </c>
      <c r="E23" s="11">
        <v>1</v>
      </c>
      <c r="F23" s="11">
        <v>2</v>
      </c>
      <c r="G23" s="11">
        <v>0</v>
      </c>
      <c r="H23" s="11">
        <v>0</v>
      </c>
      <c r="I23" s="32">
        <v>0</v>
      </c>
      <c r="J23" s="32">
        <v>0</v>
      </c>
      <c r="K23">
        <f t="shared" si="3"/>
        <v>3</v>
      </c>
      <c r="N23" s="1">
        <v>6</v>
      </c>
      <c r="O23" s="30">
        <v>0</v>
      </c>
      <c r="P23" s="19">
        <v>0</v>
      </c>
      <c r="Q23" s="19">
        <v>0</v>
      </c>
      <c r="R23" s="19">
        <v>0</v>
      </c>
      <c r="S23" s="19">
        <v>2</v>
      </c>
      <c r="T23" s="19">
        <v>0</v>
      </c>
      <c r="U23" s="32">
        <v>0</v>
      </c>
      <c r="V23" s="32">
        <v>0</v>
      </c>
      <c r="W23">
        <f t="shared" si="4"/>
        <v>2</v>
      </c>
      <c r="Y23">
        <f t="shared" si="5"/>
        <v>5</v>
      </c>
    </row>
    <row r="24" spans="2:26">
      <c r="B24" s="1">
        <v>7</v>
      </c>
      <c r="C24" s="3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32">
        <v>0</v>
      </c>
      <c r="J24" s="32">
        <v>0</v>
      </c>
      <c r="K24">
        <f t="shared" si="3"/>
        <v>0</v>
      </c>
      <c r="N24" s="1">
        <v>7</v>
      </c>
      <c r="O24" s="30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32">
        <v>0</v>
      </c>
      <c r="V24" s="32">
        <v>0</v>
      </c>
      <c r="W24">
        <f t="shared" si="4"/>
        <v>0</v>
      </c>
      <c r="Y24">
        <f t="shared" si="5"/>
        <v>0</v>
      </c>
    </row>
    <row r="25" spans="2:26">
      <c r="B25" s="1">
        <v>8</v>
      </c>
      <c r="C25" s="3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32">
        <v>0</v>
      </c>
      <c r="J25" s="32">
        <v>0</v>
      </c>
      <c r="K25">
        <f t="shared" si="3"/>
        <v>0</v>
      </c>
      <c r="N25" s="1">
        <v>8</v>
      </c>
      <c r="O25" s="30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32">
        <v>0</v>
      </c>
      <c r="V25" s="32">
        <v>0</v>
      </c>
      <c r="W25">
        <f t="shared" si="4"/>
        <v>0</v>
      </c>
      <c r="Y25">
        <f t="shared" si="5"/>
        <v>0</v>
      </c>
    </row>
    <row r="26" spans="2:26">
      <c r="B26" s="1">
        <v>9</v>
      </c>
      <c r="C26" s="3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32">
        <v>0</v>
      </c>
      <c r="J26" s="32">
        <v>0</v>
      </c>
      <c r="K26">
        <f t="shared" si="3"/>
        <v>0</v>
      </c>
      <c r="N26" s="1">
        <v>9</v>
      </c>
      <c r="O26" s="30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32">
        <v>0</v>
      </c>
      <c r="V26" s="32">
        <v>0</v>
      </c>
      <c r="W26">
        <f t="shared" si="4"/>
        <v>0</v>
      </c>
      <c r="Y26">
        <f t="shared" si="5"/>
        <v>0</v>
      </c>
    </row>
    <row r="27" spans="2:26">
      <c r="B27" s="34">
        <v>10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>
        <f t="shared" si="3"/>
        <v>0</v>
      </c>
      <c r="L27" s="24"/>
      <c r="M27" s="25"/>
      <c r="N27" s="34">
        <v>10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>
        <f t="shared" si="4"/>
        <v>0</v>
      </c>
      <c r="Y27">
        <f t="shared" si="5"/>
        <v>0</v>
      </c>
      <c r="Z27" s="27">
        <f>SUM(Y18:Y27)</f>
        <v>22</v>
      </c>
    </row>
    <row r="29" spans="2:26">
      <c r="B29" s="13">
        <v>42137</v>
      </c>
      <c r="C29" s="16" t="s">
        <v>16</v>
      </c>
      <c r="O29" t="s">
        <v>18</v>
      </c>
    </row>
    <row r="30" spans="2:26">
      <c r="B30" s="15" t="s">
        <v>8</v>
      </c>
      <c r="C30" s="11" t="s">
        <v>9</v>
      </c>
      <c r="D30" s="11" t="s">
        <v>10</v>
      </c>
      <c r="E30" s="11" t="s">
        <v>11</v>
      </c>
      <c r="F30" s="11" t="s">
        <v>12</v>
      </c>
      <c r="G30" s="11" t="s">
        <v>13</v>
      </c>
      <c r="H30" s="11" t="s">
        <v>14</v>
      </c>
      <c r="I30" s="32" t="s">
        <v>33</v>
      </c>
      <c r="J30" s="32" t="s">
        <v>34</v>
      </c>
      <c r="N30" s="15" t="s">
        <v>8</v>
      </c>
      <c r="O30" s="19" t="s">
        <v>9</v>
      </c>
      <c r="P30" s="19" t="s">
        <v>10</v>
      </c>
      <c r="Q30" s="19" t="s">
        <v>11</v>
      </c>
      <c r="R30" s="19" t="s">
        <v>12</v>
      </c>
      <c r="S30" s="19" t="s">
        <v>13</v>
      </c>
      <c r="T30" s="19" t="s">
        <v>14</v>
      </c>
      <c r="U30" s="32" t="s">
        <v>33</v>
      </c>
      <c r="V30" s="32" t="s">
        <v>34</v>
      </c>
      <c r="W30" s="36" t="s">
        <v>18</v>
      </c>
      <c r="Y30" s="20" t="s">
        <v>5</v>
      </c>
      <c r="Z30" s="20" t="s">
        <v>23</v>
      </c>
    </row>
    <row r="31" spans="2:26">
      <c r="B31" s="1">
        <v>1</v>
      </c>
      <c r="C31" s="3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32">
        <v>0</v>
      </c>
      <c r="J31" s="32">
        <v>0</v>
      </c>
      <c r="K31">
        <f>SUM(C31:J31)</f>
        <v>0</v>
      </c>
      <c r="N31" s="1">
        <v>1</v>
      </c>
      <c r="O31" s="30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32">
        <v>0</v>
      </c>
      <c r="V31" s="32">
        <v>1</v>
      </c>
      <c r="W31">
        <f t="shared" ref="W31:W40" si="6">SUM(O31:V31)</f>
        <v>1</v>
      </c>
      <c r="Y31">
        <f t="shared" ref="Y31:Y39" si="7">K31+W31</f>
        <v>1</v>
      </c>
      <c r="Z31">
        <f>Y31+Y18</f>
        <v>1</v>
      </c>
    </row>
    <row r="32" spans="2:26">
      <c r="B32" s="1">
        <v>2</v>
      </c>
      <c r="C32" s="30">
        <v>0</v>
      </c>
      <c r="D32" s="11">
        <v>0</v>
      </c>
      <c r="E32" s="11">
        <v>1</v>
      </c>
      <c r="F32" s="11">
        <v>0</v>
      </c>
      <c r="G32" s="11">
        <v>0</v>
      </c>
      <c r="H32" s="11">
        <v>3</v>
      </c>
      <c r="I32" s="32">
        <v>0</v>
      </c>
      <c r="J32" s="32">
        <v>0</v>
      </c>
      <c r="K32">
        <f t="shared" ref="K32:K40" si="8">SUM(C32:J32)</f>
        <v>4</v>
      </c>
      <c r="N32" s="1">
        <v>2</v>
      </c>
      <c r="O32" s="30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  <c r="U32" s="32">
        <v>0</v>
      </c>
      <c r="V32" s="32">
        <v>0</v>
      </c>
      <c r="W32">
        <f t="shared" si="6"/>
        <v>1</v>
      </c>
      <c r="Y32">
        <f t="shared" si="7"/>
        <v>5</v>
      </c>
      <c r="Z32">
        <f t="shared" ref="Z32:Z39" si="9">Y32+Y19</f>
        <v>5</v>
      </c>
    </row>
    <row r="33" spans="2:26">
      <c r="B33" s="1">
        <v>3</v>
      </c>
      <c r="C33" s="30">
        <v>1</v>
      </c>
      <c r="D33" s="11">
        <v>3</v>
      </c>
      <c r="E33" s="11">
        <v>10</v>
      </c>
      <c r="F33" s="11">
        <v>0</v>
      </c>
      <c r="G33" s="11">
        <v>3</v>
      </c>
      <c r="H33" s="11">
        <v>1</v>
      </c>
      <c r="I33" s="32">
        <v>0</v>
      </c>
      <c r="J33" s="32">
        <v>1</v>
      </c>
      <c r="K33">
        <f t="shared" si="8"/>
        <v>19</v>
      </c>
      <c r="N33" s="1">
        <v>3</v>
      </c>
      <c r="O33" s="30">
        <v>0</v>
      </c>
      <c r="P33" s="19">
        <v>7</v>
      </c>
      <c r="Q33" s="19">
        <v>1</v>
      </c>
      <c r="R33" s="19">
        <v>1</v>
      </c>
      <c r="S33" s="19">
        <v>0</v>
      </c>
      <c r="T33" s="19">
        <v>2</v>
      </c>
      <c r="U33" s="32">
        <v>1</v>
      </c>
      <c r="V33" s="32">
        <v>0</v>
      </c>
      <c r="W33">
        <f t="shared" si="6"/>
        <v>12</v>
      </c>
      <c r="Y33">
        <f t="shared" si="7"/>
        <v>31</v>
      </c>
      <c r="Z33">
        <f t="shared" si="9"/>
        <v>31</v>
      </c>
    </row>
    <row r="34" spans="2:26">
      <c r="B34" s="1">
        <v>4</v>
      </c>
      <c r="C34" s="30">
        <v>1</v>
      </c>
      <c r="D34" s="11">
        <v>2</v>
      </c>
      <c r="E34" s="11">
        <v>0</v>
      </c>
      <c r="F34" s="11">
        <v>3</v>
      </c>
      <c r="G34" s="11">
        <v>4</v>
      </c>
      <c r="H34" s="11">
        <v>9</v>
      </c>
      <c r="I34" s="32">
        <v>3</v>
      </c>
      <c r="J34" s="32">
        <v>1</v>
      </c>
      <c r="K34">
        <f t="shared" si="8"/>
        <v>23</v>
      </c>
      <c r="N34" s="1">
        <v>4</v>
      </c>
      <c r="O34" s="30">
        <v>0</v>
      </c>
      <c r="P34" s="19">
        <v>2</v>
      </c>
      <c r="Q34" s="19">
        <v>0</v>
      </c>
      <c r="R34" s="19">
        <v>2</v>
      </c>
      <c r="S34" s="19">
        <v>0</v>
      </c>
      <c r="T34" s="19">
        <v>2</v>
      </c>
      <c r="U34" s="32">
        <v>1</v>
      </c>
      <c r="V34" s="32">
        <v>0</v>
      </c>
      <c r="W34">
        <f t="shared" si="6"/>
        <v>7</v>
      </c>
      <c r="Y34">
        <f t="shared" si="7"/>
        <v>30</v>
      </c>
      <c r="Z34">
        <f t="shared" si="9"/>
        <v>43</v>
      </c>
    </row>
    <row r="35" spans="2:26">
      <c r="B35" s="1">
        <v>5</v>
      </c>
      <c r="C35" s="30">
        <v>0</v>
      </c>
      <c r="D35" s="11">
        <v>1</v>
      </c>
      <c r="E35" s="11">
        <v>0</v>
      </c>
      <c r="F35" s="11">
        <v>1</v>
      </c>
      <c r="G35" s="11">
        <v>7</v>
      </c>
      <c r="H35" s="11">
        <v>5</v>
      </c>
      <c r="I35" s="32">
        <v>0</v>
      </c>
      <c r="J35" s="32">
        <v>2</v>
      </c>
      <c r="K35">
        <f t="shared" si="8"/>
        <v>16</v>
      </c>
      <c r="N35" s="1">
        <v>5</v>
      </c>
      <c r="O35" s="30">
        <v>0</v>
      </c>
      <c r="P35" s="19">
        <v>0</v>
      </c>
      <c r="Q35" s="19">
        <v>0</v>
      </c>
      <c r="R35" s="19">
        <v>0</v>
      </c>
      <c r="S35" s="19">
        <v>1</v>
      </c>
      <c r="T35" s="19">
        <v>0</v>
      </c>
      <c r="U35" s="32">
        <v>0</v>
      </c>
      <c r="V35" s="32">
        <v>0</v>
      </c>
      <c r="W35">
        <f t="shared" si="6"/>
        <v>1</v>
      </c>
      <c r="Y35">
        <f t="shared" si="7"/>
        <v>17</v>
      </c>
      <c r="Z35">
        <f t="shared" si="9"/>
        <v>21</v>
      </c>
    </row>
    <row r="36" spans="2:26">
      <c r="B36" s="1">
        <v>6</v>
      </c>
      <c r="C36" s="30">
        <v>5</v>
      </c>
      <c r="D36" s="11">
        <v>0</v>
      </c>
      <c r="E36" s="11">
        <v>16</v>
      </c>
      <c r="F36" s="11">
        <v>2</v>
      </c>
      <c r="G36" s="11">
        <v>4</v>
      </c>
      <c r="H36" s="11">
        <v>13</v>
      </c>
      <c r="I36" s="32">
        <v>5</v>
      </c>
      <c r="J36" s="32">
        <v>13</v>
      </c>
      <c r="K36">
        <f t="shared" si="8"/>
        <v>58</v>
      </c>
      <c r="N36" s="1">
        <v>6</v>
      </c>
      <c r="O36" s="30">
        <v>5</v>
      </c>
      <c r="P36" s="19">
        <v>1</v>
      </c>
      <c r="Q36" s="19">
        <v>8</v>
      </c>
      <c r="R36" s="19">
        <v>8</v>
      </c>
      <c r="S36" s="19">
        <v>28</v>
      </c>
      <c r="T36" s="19">
        <v>11</v>
      </c>
      <c r="U36" s="32">
        <v>1</v>
      </c>
      <c r="V36" s="32">
        <v>2</v>
      </c>
      <c r="W36">
        <f t="shared" si="6"/>
        <v>64</v>
      </c>
      <c r="Y36">
        <f t="shared" si="7"/>
        <v>122</v>
      </c>
      <c r="Z36">
        <f t="shared" si="9"/>
        <v>127</v>
      </c>
    </row>
    <row r="37" spans="2:26">
      <c r="B37" s="1">
        <v>7</v>
      </c>
      <c r="C37" s="30">
        <v>0</v>
      </c>
      <c r="D37" s="11">
        <v>1</v>
      </c>
      <c r="E37" s="11">
        <v>0</v>
      </c>
      <c r="F37" s="11">
        <v>0</v>
      </c>
      <c r="G37" s="11">
        <v>0</v>
      </c>
      <c r="H37" s="11">
        <v>0</v>
      </c>
      <c r="I37" s="32">
        <v>3</v>
      </c>
      <c r="J37" s="32">
        <v>1</v>
      </c>
      <c r="K37">
        <f t="shared" si="8"/>
        <v>5</v>
      </c>
      <c r="N37" s="1">
        <v>7</v>
      </c>
      <c r="O37" s="30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32">
        <v>1</v>
      </c>
      <c r="V37" s="32">
        <v>0</v>
      </c>
      <c r="W37">
        <f t="shared" si="6"/>
        <v>1</v>
      </c>
      <c r="Y37">
        <f t="shared" si="7"/>
        <v>6</v>
      </c>
      <c r="Z37">
        <f t="shared" si="9"/>
        <v>6</v>
      </c>
    </row>
    <row r="38" spans="2:26">
      <c r="B38" s="1">
        <v>8</v>
      </c>
      <c r="C38" s="3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32">
        <v>1</v>
      </c>
      <c r="J38" s="32">
        <v>0</v>
      </c>
      <c r="K38">
        <f t="shared" si="8"/>
        <v>1</v>
      </c>
      <c r="N38" s="1">
        <v>8</v>
      </c>
      <c r="O38" s="30">
        <v>1</v>
      </c>
      <c r="P38" s="19">
        <v>0</v>
      </c>
      <c r="Q38" s="19">
        <v>1</v>
      </c>
      <c r="R38" s="19">
        <v>0</v>
      </c>
      <c r="S38" s="19">
        <v>1</v>
      </c>
      <c r="T38" s="19">
        <v>0</v>
      </c>
      <c r="U38" s="32">
        <v>0</v>
      </c>
      <c r="V38" s="32">
        <v>1</v>
      </c>
      <c r="W38">
        <f t="shared" si="6"/>
        <v>4</v>
      </c>
      <c r="Y38">
        <f t="shared" si="7"/>
        <v>5</v>
      </c>
      <c r="Z38">
        <f t="shared" si="9"/>
        <v>5</v>
      </c>
    </row>
    <row r="39" spans="2:26">
      <c r="B39" s="1">
        <v>9</v>
      </c>
      <c r="C39" s="30">
        <v>0</v>
      </c>
      <c r="D39" s="11">
        <v>0</v>
      </c>
      <c r="E39" s="11">
        <v>0</v>
      </c>
      <c r="F39" s="11">
        <v>0</v>
      </c>
      <c r="G39" s="11">
        <v>1</v>
      </c>
      <c r="H39" s="11">
        <v>1</v>
      </c>
      <c r="I39" s="32">
        <v>0</v>
      </c>
      <c r="J39" s="32">
        <v>0</v>
      </c>
      <c r="K39">
        <f t="shared" si="8"/>
        <v>2</v>
      </c>
      <c r="N39" s="1">
        <v>9</v>
      </c>
      <c r="O39" s="30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32">
        <v>2</v>
      </c>
      <c r="V39" s="32">
        <v>1</v>
      </c>
      <c r="W39">
        <f t="shared" si="6"/>
        <v>3</v>
      </c>
      <c r="Y39">
        <f t="shared" si="7"/>
        <v>5</v>
      </c>
      <c r="Z39">
        <f t="shared" si="9"/>
        <v>5</v>
      </c>
    </row>
    <row r="40" spans="2:26">
      <c r="B40" s="34">
        <v>10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>
        <f t="shared" si="8"/>
        <v>0</v>
      </c>
      <c r="L40" s="24"/>
      <c r="M40" s="25"/>
      <c r="N40" s="34">
        <v>10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>
        <f t="shared" si="6"/>
        <v>0</v>
      </c>
      <c r="Y40">
        <f t="shared" ref="Y40" si="10">K40+W40</f>
        <v>0</v>
      </c>
      <c r="Z40">
        <f t="shared" ref="Z40" si="11">Y40+Y27</f>
        <v>0</v>
      </c>
    </row>
    <row r="41" spans="2:26">
      <c r="B41" s="29" t="s">
        <v>26</v>
      </c>
      <c r="C41" s="20"/>
      <c r="D41" s="20"/>
      <c r="E41" s="20"/>
      <c r="F41" s="20"/>
      <c r="G41" s="20"/>
      <c r="H41" s="20"/>
      <c r="I41" s="20"/>
      <c r="J41" s="20"/>
      <c r="K41" s="25"/>
      <c r="L41" s="24"/>
      <c r="M41" s="25"/>
      <c r="N41" s="24"/>
      <c r="O41" s="20"/>
      <c r="P41" s="20"/>
      <c r="Q41" s="20"/>
      <c r="R41" s="20"/>
      <c r="S41" s="20"/>
      <c r="T41" s="20"/>
      <c r="U41" s="20"/>
      <c r="V41" s="20"/>
      <c r="Y41" s="27">
        <f>SUM(Y31:Y40)</f>
        <v>222</v>
      </c>
      <c r="Z41" s="27">
        <f>SUM(Z31:Z40)</f>
        <v>244</v>
      </c>
    </row>
    <row r="42" spans="2:26">
      <c r="B42" s="24"/>
      <c r="C42" s="20"/>
      <c r="D42" s="20"/>
      <c r="E42" s="20"/>
      <c r="F42" s="20"/>
      <c r="G42" s="20"/>
      <c r="H42" s="20"/>
      <c r="I42" s="20"/>
      <c r="J42" s="20"/>
      <c r="K42" s="25"/>
      <c r="L42" s="24"/>
      <c r="M42" s="25"/>
      <c r="N42" s="24"/>
      <c r="O42" s="20"/>
      <c r="P42" s="20"/>
      <c r="Q42" s="20"/>
      <c r="R42" s="20"/>
      <c r="S42" s="20"/>
      <c r="T42" s="20"/>
      <c r="U42" s="20"/>
      <c r="V42" s="20"/>
    </row>
    <row r="44" spans="2:26">
      <c r="B44" s="28">
        <v>42138</v>
      </c>
      <c r="C44" s="16" t="s">
        <v>24</v>
      </c>
      <c r="O44" t="s">
        <v>18</v>
      </c>
    </row>
    <row r="45" spans="2:26">
      <c r="B45" s="15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19" t="s">
        <v>13</v>
      </c>
      <c r="H45" s="19" t="s">
        <v>14</v>
      </c>
      <c r="I45" s="32" t="s">
        <v>33</v>
      </c>
      <c r="J45" s="32" t="s">
        <v>34</v>
      </c>
      <c r="N45" s="15" t="s">
        <v>8</v>
      </c>
      <c r="O45" s="19" t="s">
        <v>9</v>
      </c>
      <c r="P45" s="19" t="s">
        <v>10</v>
      </c>
      <c r="Q45" s="19" t="s">
        <v>11</v>
      </c>
      <c r="R45" s="19" t="s">
        <v>12</v>
      </c>
      <c r="S45" s="19" t="s">
        <v>13</v>
      </c>
      <c r="T45" s="19" t="s">
        <v>14</v>
      </c>
      <c r="U45" s="32" t="s">
        <v>33</v>
      </c>
      <c r="V45" s="32" t="s">
        <v>34</v>
      </c>
      <c r="W45" s="36" t="s">
        <v>18</v>
      </c>
      <c r="Y45" s="20" t="s">
        <v>5</v>
      </c>
    </row>
    <row r="46" spans="2:26">
      <c r="B46" s="1">
        <v>1</v>
      </c>
      <c r="C46" s="19">
        <v>0</v>
      </c>
      <c r="D46" s="19">
        <v>0</v>
      </c>
      <c r="E46" s="19">
        <v>0</v>
      </c>
      <c r="F46" s="26">
        <v>0</v>
      </c>
      <c r="G46" s="26">
        <v>0</v>
      </c>
      <c r="H46" s="19">
        <v>0</v>
      </c>
      <c r="I46" s="32">
        <v>0</v>
      </c>
      <c r="J46" s="32">
        <v>0</v>
      </c>
      <c r="K46">
        <f t="shared" ref="K46:K55" si="12">SUM(C46:J46)</f>
        <v>0</v>
      </c>
      <c r="N46" s="1">
        <v>1</v>
      </c>
      <c r="O46" s="19">
        <v>0</v>
      </c>
      <c r="P46" s="19">
        <v>0</v>
      </c>
      <c r="Q46" s="19">
        <v>0</v>
      </c>
      <c r="R46" s="26">
        <v>0</v>
      </c>
      <c r="S46" s="26">
        <v>0</v>
      </c>
      <c r="T46" s="19">
        <v>0</v>
      </c>
      <c r="U46" s="32">
        <v>0</v>
      </c>
      <c r="V46" s="32">
        <v>0</v>
      </c>
      <c r="W46">
        <f t="shared" ref="W46:W55" si="13">SUM(O46:V46)</f>
        <v>0</v>
      </c>
      <c r="Y46">
        <f>K46+W46</f>
        <v>0</v>
      </c>
    </row>
    <row r="47" spans="2:26">
      <c r="B47" s="1">
        <v>2</v>
      </c>
      <c r="C47" s="19">
        <v>0</v>
      </c>
      <c r="D47" s="19">
        <v>0</v>
      </c>
      <c r="E47" s="19">
        <v>0</v>
      </c>
      <c r="F47" s="26">
        <v>0</v>
      </c>
      <c r="G47" s="26">
        <v>0</v>
      </c>
      <c r="H47" s="19">
        <v>0</v>
      </c>
      <c r="I47" s="32">
        <v>0</v>
      </c>
      <c r="J47" s="32">
        <v>0</v>
      </c>
      <c r="K47">
        <f t="shared" si="12"/>
        <v>0</v>
      </c>
      <c r="N47" s="1">
        <v>2</v>
      </c>
      <c r="O47" s="19">
        <v>0</v>
      </c>
      <c r="P47" s="19">
        <v>0</v>
      </c>
      <c r="Q47" s="19">
        <v>0</v>
      </c>
      <c r="R47" s="26">
        <v>0</v>
      </c>
      <c r="S47" s="26">
        <v>0</v>
      </c>
      <c r="T47" s="19">
        <v>0</v>
      </c>
      <c r="U47" s="32">
        <v>0</v>
      </c>
      <c r="V47" s="32">
        <v>0</v>
      </c>
      <c r="W47">
        <f t="shared" si="13"/>
        <v>0</v>
      </c>
      <c r="Y47">
        <f t="shared" ref="Y47:Y54" si="14">K47+W47</f>
        <v>0</v>
      </c>
    </row>
    <row r="48" spans="2:26">
      <c r="B48" s="1">
        <v>3</v>
      </c>
      <c r="C48" s="19">
        <v>0</v>
      </c>
      <c r="D48" s="19">
        <v>0</v>
      </c>
      <c r="E48" s="19">
        <v>0</v>
      </c>
      <c r="F48" s="26">
        <v>0</v>
      </c>
      <c r="G48" s="26">
        <v>0</v>
      </c>
      <c r="H48" s="19">
        <v>0</v>
      </c>
      <c r="I48" s="32">
        <v>0</v>
      </c>
      <c r="J48" s="32">
        <v>0</v>
      </c>
      <c r="K48">
        <f t="shared" si="12"/>
        <v>0</v>
      </c>
      <c r="N48" s="1">
        <v>3</v>
      </c>
      <c r="O48" s="19">
        <v>0</v>
      </c>
      <c r="P48" s="19">
        <v>0</v>
      </c>
      <c r="Q48" s="19">
        <v>0</v>
      </c>
      <c r="R48" s="26">
        <v>0</v>
      </c>
      <c r="S48" s="26">
        <v>0</v>
      </c>
      <c r="T48" s="19">
        <v>0</v>
      </c>
      <c r="U48" s="32">
        <v>0</v>
      </c>
      <c r="V48" s="32">
        <v>0</v>
      </c>
      <c r="W48">
        <f t="shared" si="13"/>
        <v>0</v>
      </c>
      <c r="Y48">
        <f t="shared" si="14"/>
        <v>0</v>
      </c>
    </row>
    <row r="49" spans="2:25">
      <c r="B49" s="1">
        <v>4</v>
      </c>
      <c r="C49" s="19">
        <v>0</v>
      </c>
      <c r="D49" s="19">
        <v>1</v>
      </c>
      <c r="E49" s="19">
        <v>1</v>
      </c>
      <c r="F49" s="26">
        <v>0</v>
      </c>
      <c r="G49" s="26">
        <v>0</v>
      </c>
      <c r="H49" s="19">
        <v>0</v>
      </c>
      <c r="I49" s="32">
        <v>0</v>
      </c>
      <c r="J49" s="32">
        <v>0</v>
      </c>
      <c r="K49">
        <f t="shared" si="12"/>
        <v>2</v>
      </c>
      <c r="N49" s="1">
        <v>4</v>
      </c>
      <c r="O49" s="19">
        <v>0</v>
      </c>
      <c r="P49" s="19">
        <v>0</v>
      </c>
      <c r="Q49" s="19">
        <v>0</v>
      </c>
      <c r="R49" s="26">
        <v>0</v>
      </c>
      <c r="S49" s="26">
        <v>0</v>
      </c>
      <c r="T49" s="19">
        <v>0</v>
      </c>
      <c r="U49" s="32">
        <v>0</v>
      </c>
      <c r="V49" s="32">
        <v>0</v>
      </c>
      <c r="W49">
        <f t="shared" si="13"/>
        <v>0</v>
      </c>
      <c r="Y49">
        <f t="shared" si="14"/>
        <v>2</v>
      </c>
    </row>
    <row r="50" spans="2:25">
      <c r="B50" s="1">
        <v>5</v>
      </c>
      <c r="C50" s="19">
        <v>0</v>
      </c>
      <c r="D50" s="19">
        <v>0</v>
      </c>
      <c r="E50" s="19">
        <v>0</v>
      </c>
      <c r="F50" s="26">
        <v>0</v>
      </c>
      <c r="G50" s="26">
        <v>0</v>
      </c>
      <c r="H50" s="19">
        <v>0</v>
      </c>
      <c r="I50" s="32">
        <v>0</v>
      </c>
      <c r="J50" s="32">
        <v>0</v>
      </c>
      <c r="K50">
        <f t="shared" si="12"/>
        <v>0</v>
      </c>
      <c r="N50" s="1">
        <v>5</v>
      </c>
      <c r="O50" s="19">
        <v>0</v>
      </c>
      <c r="P50" s="19">
        <v>0</v>
      </c>
      <c r="Q50" s="19">
        <v>0</v>
      </c>
      <c r="R50" s="26">
        <v>0</v>
      </c>
      <c r="S50" s="26">
        <v>0</v>
      </c>
      <c r="T50" s="19">
        <v>0</v>
      </c>
      <c r="U50" s="32">
        <v>0</v>
      </c>
      <c r="V50" s="32">
        <v>0</v>
      </c>
      <c r="W50">
        <f t="shared" si="13"/>
        <v>0</v>
      </c>
      <c r="Y50">
        <f t="shared" si="14"/>
        <v>0</v>
      </c>
    </row>
    <row r="51" spans="2:25">
      <c r="B51" s="1">
        <v>6</v>
      </c>
      <c r="C51" s="19">
        <v>0</v>
      </c>
      <c r="D51" s="19">
        <v>0</v>
      </c>
      <c r="E51" s="19">
        <v>0</v>
      </c>
      <c r="F51" s="26">
        <v>0</v>
      </c>
      <c r="G51" s="26">
        <v>0</v>
      </c>
      <c r="H51" s="19">
        <v>0</v>
      </c>
      <c r="I51" s="32">
        <v>1</v>
      </c>
      <c r="J51" s="32">
        <v>0</v>
      </c>
      <c r="K51">
        <f t="shared" si="12"/>
        <v>1</v>
      </c>
      <c r="N51" s="1">
        <v>6</v>
      </c>
      <c r="O51" s="19">
        <v>0</v>
      </c>
      <c r="P51" s="19">
        <v>0</v>
      </c>
      <c r="Q51" s="19">
        <v>0</v>
      </c>
      <c r="R51" s="26">
        <v>0</v>
      </c>
      <c r="S51" s="26">
        <v>0</v>
      </c>
      <c r="T51" s="19">
        <v>0</v>
      </c>
      <c r="U51" s="32">
        <v>0</v>
      </c>
      <c r="V51" s="32">
        <v>0</v>
      </c>
      <c r="W51">
        <f t="shared" si="13"/>
        <v>0</v>
      </c>
      <c r="Y51">
        <f t="shared" si="14"/>
        <v>1</v>
      </c>
    </row>
    <row r="52" spans="2:25">
      <c r="B52" s="1">
        <v>7</v>
      </c>
      <c r="C52" s="19">
        <v>0</v>
      </c>
      <c r="D52" s="19">
        <v>0</v>
      </c>
      <c r="E52" s="19">
        <v>0</v>
      </c>
      <c r="F52" s="26">
        <v>0</v>
      </c>
      <c r="G52" s="26">
        <v>0</v>
      </c>
      <c r="H52" s="19">
        <v>0</v>
      </c>
      <c r="I52" s="32">
        <v>0</v>
      </c>
      <c r="J52" s="32">
        <v>0</v>
      </c>
      <c r="K52">
        <f t="shared" si="12"/>
        <v>0</v>
      </c>
      <c r="N52" s="1">
        <v>7</v>
      </c>
      <c r="O52" s="19">
        <v>0</v>
      </c>
      <c r="P52" s="19">
        <v>0</v>
      </c>
      <c r="Q52" s="19">
        <v>0</v>
      </c>
      <c r="R52" s="26">
        <v>0</v>
      </c>
      <c r="S52" s="26">
        <v>0</v>
      </c>
      <c r="T52" s="19">
        <v>0</v>
      </c>
      <c r="U52" s="32">
        <v>0</v>
      </c>
      <c r="V52" s="32">
        <v>0</v>
      </c>
      <c r="W52">
        <f t="shared" si="13"/>
        <v>0</v>
      </c>
      <c r="Y52">
        <f t="shared" si="14"/>
        <v>0</v>
      </c>
    </row>
    <row r="53" spans="2:25">
      <c r="B53" s="1">
        <v>8</v>
      </c>
      <c r="C53" s="19">
        <v>0</v>
      </c>
      <c r="D53" s="19">
        <v>0</v>
      </c>
      <c r="E53" s="19">
        <v>0</v>
      </c>
      <c r="F53" s="26">
        <v>0</v>
      </c>
      <c r="G53" s="26">
        <v>0</v>
      </c>
      <c r="H53" s="19">
        <v>0</v>
      </c>
      <c r="I53" s="32">
        <v>0</v>
      </c>
      <c r="J53" s="32">
        <v>0</v>
      </c>
      <c r="K53">
        <f t="shared" si="12"/>
        <v>0</v>
      </c>
      <c r="N53" s="1">
        <v>8</v>
      </c>
      <c r="O53" s="19">
        <v>0</v>
      </c>
      <c r="P53" s="19">
        <v>0</v>
      </c>
      <c r="Q53" s="19">
        <v>0</v>
      </c>
      <c r="R53" s="26">
        <v>0</v>
      </c>
      <c r="S53" s="26">
        <v>0</v>
      </c>
      <c r="T53" s="19">
        <v>0</v>
      </c>
      <c r="U53" s="32">
        <v>0</v>
      </c>
      <c r="V53" s="32">
        <v>0</v>
      </c>
      <c r="W53">
        <f t="shared" si="13"/>
        <v>0</v>
      </c>
      <c r="Y53">
        <f t="shared" si="14"/>
        <v>0</v>
      </c>
    </row>
    <row r="54" spans="2:25">
      <c r="B54" s="1">
        <v>9</v>
      </c>
      <c r="C54" s="19">
        <v>0</v>
      </c>
      <c r="D54" s="19">
        <v>0</v>
      </c>
      <c r="E54" s="19">
        <v>0</v>
      </c>
      <c r="F54" s="26">
        <v>0</v>
      </c>
      <c r="G54" s="26">
        <v>0</v>
      </c>
      <c r="H54" s="19">
        <v>0</v>
      </c>
      <c r="I54" s="32">
        <v>0</v>
      </c>
      <c r="J54" s="32">
        <v>0</v>
      </c>
      <c r="K54">
        <f t="shared" si="12"/>
        <v>0</v>
      </c>
      <c r="N54" s="1">
        <v>9</v>
      </c>
      <c r="O54" s="19">
        <v>0</v>
      </c>
      <c r="P54" s="19">
        <v>0</v>
      </c>
      <c r="Q54" s="19">
        <v>0</v>
      </c>
      <c r="R54" s="26">
        <v>0</v>
      </c>
      <c r="S54" s="26">
        <v>0</v>
      </c>
      <c r="T54" s="19">
        <v>0</v>
      </c>
      <c r="U54" s="32">
        <v>0</v>
      </c>
      <c r="V54" s="32">
        <v>0</v>
      </c>
      <c r="W54">
        <f t="shared" si="13"/>
        <v>0</v>
      </c>
      <c r="Y54">
        <f t="shared" si="14"/>
        <v>0</v>
      </c>
    </row>
    <row r="55" spans="2:25">
      <c r="B55" s="34">
        <v>10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>
        <f t="shared" si="12"/>
        <v>0</v>
      </c>
      <c r="L55" s="24"/>
      <c r="M55" s="25"/>
      <c r="N55" s="34">
        <v>10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>
        <f t="shared" si="13"/>
        <v>0</v>
      </c>
    </row>
    <row r="57" spans="2:25">
      <c r="B57" s="13">
        <v>42138</v>
      </c>
      <c r="C57" s="16" t="s">
        <v>31</v>
      </c>
      <c r="O57" t="s">
        <v>18</v>
      </c>
    </row>
    <row r="58" spans="2:25">
      <c r="B58" s="15" t="s">
        <v>8</v>
      </c>
      <c r="C58" s="19" t="s">
        <v>9</v>
      </c>
      <c r="D58" s="19" t="s">
        <v>10</v>
      </c>
      <c r="E58" s="19" t="s">
        <v>11</v>
      </c>
      <c r="F58" s="19" t="s">
        <v>12</v>
      </c>
      <c r="G58" s="19" t="s">
        <v>13</v>
      </c>
      <c r="H58" s="19" t="s">
        <v>14</v>
      </c>
      <c r="I58" s="32" t="s">
        <v>33</v>
      </c>
      <c r="J58" s="32" t="s">
        <v>34</v>
      </c>
      <c r="N58" s="15" t="s">
        <v>8</v>
      </c>
      <c r="O58" s="19" t="s">
        <v>9</v>
      </c>
      <c r="P58" s="19" t="s">
        <v>10</v>
      </c>
      <c r="Q58" s="19" t="s">
        <v>11</v>
      </c>
      <c r="R58" s="19" t="s">
        <v>12</v>
      </c>
      <c r="S58" s="19" t="s">
        <v>13</v>
      </c>
      <c r="T58" s="19" t="s">
        <v>14</v>
      </c>
      <c r="U58" s="32" t="s">
        <v>33</v>
      </c>
      <c r="V58" s="32" t="s">
        <v>34</v>
      </c>
      <c r="W58" s="36" t="s">
        <v>18</v>
      </c>
      <c r="Y58" s="20" t="s">
        <v>5</v>
      </c>
    </row>
    <row r="59" spans="2:25">
      <c r="B59" s="1">
        <v>1</v>
      </c>
      <c r="C59" s="19">
        <v>0</v>
      </c>
      <c r="D59" s="19">
        <v>0</v>
      </c>
      <c r="E59" s="19">
        <v>0</v>
      </c>
      <c r="F59" s="26">
        <v>0</v>
      </c>
      <c r="G59" s="19">
        <v>0</v>
      </c>
      <c r="H59" s="19">
        <v>0</v>
      </c>
      <c r="I59" s="32">
        <v>0</v>
      </c>
      <c r="J59" s="32">
        <v>0</v>
      </c>
      <c r="K59">
        <f t="shared" ref="K59:K68" si="15">SUM(C59:J59)</f>
        <v>0</v>
      </c>
      <c r="N59" s="1">
        <v>1</v>
      </c>
      <c r="O59" s="19">
        <v>0</v>
      </c>
      <c r="P59" s="19">
        <v>0</v>
      </c>
      <c r="Q59" s="19">
        <v>0</v>
      </c>
      <c r="R59" s="26">
        <v>0</v>
      </c>
      <c r="S59" s="19">
        <v>0</v>
      </c>
      <c r="T59" s="19">
        <v>0</v>
      </c>
      <c r="U59" s="32">
        <v>0</v>
      </c>
      <c r="V59" s="32">
        <v>0</v>
      </c>
      <c r="W59">
        <f t="shared" ref="W59:W68" si="16">SUM(O59:V59)</f>
        <v>0</v>
      </c>
      <c r="Y59">
        <f>K59+W59</f>
        <v>0</v>
      </c>
    </row>
    <row r="60" spans="2:25">
      <c r="B60" s="1">
        <v>2</v>
      </c>
      <c r="C60" s="19">
        <v>0</v>
      </c>
      <c r="D60" s="19">
        <v>0</v>
      </c>
      <c r="E60" s="19">
        <v>0</v>
      </c>
      <c r="F60" s="26">
        <v>0</v>
      </c>
      <c r="G60" s="19">
        <v>0</v>
      </c>
      <c r="H60" s="19">
        <v>0</v>
      </c>
      <c r="I60" s="32">
        <v>0</v>
      </c>
      <c r="J60" s="32">
        <v>0</v>
      </c>
      <c r="K60">
        <f t="shared" si="15"/>
        <v>0</v>
      </c>
      <c r="N60" s="1">
        <v>2</v>
      </c>
      <c r="O60" s="19">
        <v>0</v>
      </c>
      <c r="P60" s="19">
        <v>0</v>
      </c>
      <c r="Q60" s="19">
        <v>0</v>
      </c>
      <c r="R60" s="26">
        <v>0</v>
      </c>
      <c r="S60" s="19">
        <v>0</v>
      </c>
      <c r="T60" s="19">
        <v>0</v>
      </c>
      <c r="U60" s="32">
        <v>0</v>
      </c>
      <c r="V60" s="32">
        <v>0</v>
      </c>
      <c r="W60">
        <f t="shared" si="16"/>
        <v>0</v>
      </c>
      <c r="Y60">
        <f t="shared" ref="Y60:Y67" si="17">K60+W60</f>
        <v>0</v>
      </c>
    </row>
    <row r="61" spans="2:25">
      <c r="B61" s="1">
        <v>3</v>
      </c>
      <c r="C61" s="19">
        <v>0</v>
      </c>
      <c r="D61" s="19">
        <v>0</v>
      </c>
      <c r="E61" s="19">
        <v>0</v>
      </c>
      <c r="F61" s="26">
        <v>0</v>
      </c>
      <c r="G61" s="19">
        <v>0</v>
      </c>
      <c r="H61" s="19">
        <v>0</v>
      </c>
      <c r="I61" s="32">
        <v>0</v>
      </c>
      <c r="J61" s="32">
        <v>0</v>
      </c>
      <c r="K61">
        <f t="shared" si="15"/>
        <v>0</v>
      </c>
      <c r="N61" s="1">
        <v>3</v>
      </c>
      <c r="O61" s="19">
        <v>0</v>
      </c>
      <c r="P61" s="19">
        <v>0</v>
      </c>
      <c r="Q61" s="19">
        <v>0</v>
      </c>
      <c r="R61" s="26">
        <v>0</v>
      </c>
      <c r="S61" s="19">
        <v>0</v>
      </c>
      <c r="T61" s="19">
        <v>0</v>
      </c>
      <c r="U61" s="32">
        <v>0</v>
      </c>
      <c r="V61" s="32">
        <v>0</v>
      </c>
      <c r="W61">
        <f t="shared" si="16"/>
        <v>0</v>
      </c>
      <c r="Y61">
        <f t="shared" si="17"/>
        <v>0</v>
      </c>
    </row>
    <row r="62" spans="2:25">
      <c r="B62" s="1">
        <v>4</v>
      </c>
      <c r="C62" s="19">
        <v>0</v>
      </c>
      <c r="D62" s="19">
        <v>0</v>
      </c>
      <c r="E62" s="19">
        <v>1</v>
      </c>
      <c r="F62" s="26">
        <v>0</v>
      </c>
      <c r="G62" s="19">
        <v>0</v>
      </c>
      <c r="H62" s="19">
        <v>0</v>
      </c>
      <c r="I62" s="32">
        <v>1</v>
      </c>
      <c r="J62" s="32">
        <v>0</v>
      </c>
      <c r="K62">
        <f t="shared" si="15"/>
        <v>2</v>
      </c>
      <c r="N62" s="1">
        <v>4</v>
      </c>
      <c r="O62" s="19">
        <v>0</v>
      </c>
      <c r="P62" s="19">
        <v>0</v>
      </c>
      <c r="Q62" s="19">
        <v>0</v>
      </c>
      <c r="R62" s="26">
        <v>0</v>
      </c>
      <c r="S62" s="19">
        <v>0</v>
      </c>
      <c r="T62" s="19">
        <v>0</v>
      </c>
      <c r="U62" s="32">
        <v>0</v>
      </c>
      <c r="V62" s="32">
        <v>0</v>
      </c>
      <c r="W62">
        <f t="shared" si="16"/>
        <v>0</v>
      </c>
      <c r="Y62">
        <f t="shared" si="17"/>
        <v>2</v>
      </c>
    </row>
    <row r="63" spans="2:25">
      <c r="B63" s="1">
        <v>5</v>
      </c>
      <c r="C63" s="19">
        <v>0</v>
      </c>
      <c r="D63" s="19">
        <v>0</v>
      </c>
      <c r="E63" s="19">
        <v>0</v>
      </c>
      <c r="F63" s="26">
        <v>0</v>
      </c>
      <c r="G63" s="19">
        <v>0</v>
      </c>
      <c r="H63" s="19">
        <v>1</v>
      </c>
      <c r="I63" s="32">
        <v>1</v>
      </c>
      <c r="J63" s="32">
        <v>1</v>
      </c>
      <c r="K63">
        <f t="shared" si="15"/>
        <v>3</v>
      </c>
      <c r="N63" s="1">
        <v>5</v>
      </c>
      <c r="O63" s="19">
        <v>0</v>
      </c>
      <c r="P63" s="19">
        <v>0</v>
      </c>
      <c r="Q63" s="19">
        <v>0</v>
      </c>
      <c r="R63" s="26">
        <v>0</v>
      </c>
      <c r="S63" s="19">
        <v>0</v>
      </c>
      <c r="T63" s="19">
        <v>0</v>
      </c>
      <c r="U63" s="32">
        <v>0</v>
      </c>
      <c r="V63" s="32">
        <v>0</v>
      </c>
      <c r="W63">
        <f t="shared" si="16"/>
        <v>0</v>
      </c>
      <c r="Y63">
        <f t="shared" si="17"/>
        <v>3</v>
      </c>
    </row>
    <row r="64" spans="2:25">
      <c r="B64" s="1">
        <v>6</v>
      </c>
      <c r="C64" s="19">
        <v>0</v>
      </c>
      <c r="D64" s="19">
        <v>0</v>
      </c>
      <c r="E64" s="19">
        <v>0</v>
      </c>
      <c r="F64" s="26">
        <v>7</v>
      </c>
      <c r="G64" s="19">
        <v>0</v>
      </c>
      <c r="H64" s="19">
        <v>1</v>
      </c>
      <c r="I64" s="32">
        <v>0</v>
      </c>
      <c r="J64" s="32">
        <v>0</v>
      </c>
      <c r="K64">
        <f t="shared" si="15"/>
        <v>8</v>
      </c>
      <c r="N64" s="1">
        <v>6</v>
      </c>
      <c r="O64" s="19">
        <v>1</v>
      </c>
      <c r="P64" s="19">
        <v>0</v>
      </c>
      <c r="Q64" s="19">
        <v>0</v>
      </c>
      <c r="R64" s="26">
        <v>2</v>
      </c>
      <c r="S64" s="19">
        <v>0</v>
      </c>
      <c r="T64" s="19">
        <v>0</v>
      </c>
      <c r="U64" s="32">
        <v>0</v>
      </c>
      <c r="V64" s="32">
        <v>0</v>
      </c>
      <c r="W64">
        <f t="shared" si="16"/>
        <v>3</v>
      </c>
      <c r="Y64">
        <f t="shared" si="17"/>
        <v>11</v>
      </c>
    </row>
    <row r="65" spans="2:25">
      <c r="B65" s="1">
        <v>7</v>
      </c>
      <c r="C65" s="19">
        <v>0</v>
      </c>
      <c r="D65" s="19">
        <v>0</v>
      </c>
      <c r="E65" s="19">
        <v>0</v>
      </c>
      <c r="F65" s="26">
        <v>0</v>
      </c>
      <c r="G65" s="19">
        <v>0</v>
      </c>
      <c r="H65" s="19">
        <v>0</v>
      </c>
      <c r="I65" s="32">
        <v>0</v>
      </c>
      <c r="J65" s="32">
        <v>0</v>
      </c>
      <c r="K65">
        <f t="shared" si="15"/>
        <v>0</v>
      </c>
      <c r="N65" s="1">
        <v>7</v>
      </c>
      <c r="O65" s="19">
        <v>0</v>
      </c>
      <c r="P65" s="19">
        <v>0</v>
      </c>
      <c r="Q65" s="19">
        <v>0</v>
      </c>
      <c r="R65" s="26">
        <v>0</v>
      </c>
      <c r="S65" s="19">
        <v>0</v>
      </c>
      <c r="T65" s="19">
        <v>0</v>
      </c>
      <c r="U65" s="32">
        <v>0</v>
      </c>
      <c r="V65" s="32">
        <v>0</v>
      </c>
      <c r="W65">
        <f t="shared" si="16"/>
        <v>0</v>
      </c>
      <c r="Y65">
        <f t="shared" si="17"/>
        <v>0</v>
      </c>
    </row>
    <row r="66" spans="2:25">
      <c r="B66" s="1">
        <v>8</v>
      </c>
      <c r="C66" s="19">
        <v>0</v>
      </c>
      <c r="D66" s="19">
        <v>0</v>
      </c>
      <c r="E66" s="19">
        <v>0</v>
      </c>
      <c r="F66" s="26">
        <v>0</v>
      </c>
      <c r="G66" s="19">
        <v>0</v>
      </c>
      <c r="H66" s="19">
        <v>0</v>
      </c>
      <c r="I66" s="32">
        <v>0</v>
      </c>
      <c r="J66" s="32">
        <v>0</v>
      </c>
      <c r="K66">
        <f t="shared" si="15"/>
        <v>0</v>
      </c>
      <c r="N66" s="1">
        <v>8</v>
      </c>
      <c r="O66" s="19">
        <v>0</v>
      </c>
      <c r="P66" s="19">
        <v>0</v>
      </c>
      <c r="Q66" s="19">
        <v>0</v>
      </c>
      <c r="R66" s="26">
        <v>0</v>
      </c>
      <c r="S66" s="19">
        <v>0</v>
      </c>
      <c r="T66" s="19">
        <v>0</v>
      </c>
      <c r="U66" s="32">
        <v>0</v>
      </c>
      <c r="V66" s="32">
        <v>0</v>
      </c>
      <c r="W66">
        <f t="shared" si="16"/>
        <v>0</v>
      </c>
      <c r="Y66">
        <f t="shared" si="17"/>
        <v>0</v>
      </c>
    </row>
    <row r="67" spans="2:25">
      <c r="B67" s="1">
        <v>9</v>
      </c>
      <c r="C67" s="19">
        <v>0</v>
      </c>
      <c r="D67" s="19">
        <v>0</v>
      </c>
      <c r="E67" s="19">
        <v>0</v>
      </c>
      <c r="F67" s="26">
        <v>0</v>
      </c>
      <c r="G67" s="19">
        <v>0</v>
      </c>
      <c r="H67" s="19">
        <v>0</v>
      </c>
      <c r="I67" s="32">
        <v>0</v>
      </c>
      <c r="J67" s="32">
        <v>0</v>
      </c>
      <c r="K67">
        <f t="shared" si="15"/>
        <v>0</v>
      </c>
      <c r="N67" s="1">
        <v>9</v>
      </c>
      <c r="O67" s="19">
        <v>0</v>
      </c>
      <c r="P67" s="19">
        <v>0</v>
      </c>
      <c r="Q67" s="19">
        <v>0</v>
      </c>
      <c r="R67" s="26">
        <v>0</v>
      </c>
      <c r="S67" s="19">
        <v>0</v>
      </c>
      <c r="T67" s="19">
        <v>0</v>
      </c>
      <c r="U67" s="32">
        <v>0</v>
      </c>
      <c r="V67" s="32">
        <v>0</v>
      </c>
      <c r="W67">
        <f t="shared" si="16"/>
        <v>0</v>
      </c>
      <c r="Y67">
        <f t="shared" si="17"/>
        <v>0</v>
      </c>
    </row>
    <row r="68" spans="2:25">
      <c r="B68" s="34">
        <v>10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>
        <f t="shared" si="15"/>
        <v>0</v>
      </c>
      <c r="L68" s="24"/>
      <c r="M68" s="25"/>
      <c r="N68" s="34">
        <v>10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>
        <f t="shared" si="16"/>
        <v>0</v>
      </c>
    </row>
    <row r="70" spans="2:25">
      <c r="B70" s="13">
        <v>42138</v>
      </c>
      <c r="C70" s="16" t="s">
        <v>32</v>
      </c>
      <c r="O70" t="s">
        <v>18</v>
      </c>
    </row>
    <row r="71" spans="2:25">
      <c r="B71" s="15" t="s">
        <v>8</v>
      </c>
      <c r="C71" s="19" t="s">
        <v>9</v>
      </c>
      <c r="D71" s="19" t="s">
        <v>10</v>
      </c>
      <c r="E71" s="19" t="s">
        <v>11</v>
      </c>
      <c r="F71" s="19" t="s">
        <v>12</v>
      </c>
      <c r="G71" s="19" t="s">
        <v>13</v>
      </c>
      <c r="H71" s="19" t="s">
        <v>14</v>
      </c>
      <c r="I71" s="32" t="s">
        <v>33</v>
      </c>
      <c r="J71" s="32" t="s">
        <v>34</v>
      </c>
      <c r="N71" s="15" t="s">
        <v>8</v>
      </c>
      <c r="O71" s="19" t="s">
        <v>9</v>
      </c>
      <c r="P71" s="19" t="s">
        <v>10</v>
      </c>
      <c r="Q71" s="19" t="s">
        <v>11</v>
      </c>
      <c r="R71" s="19" t="s">
        <v>12</v>
      </c>
      <c r="S71" s="19" t="s">
        <v>13</v>
      </c>
      <c r="T71" s="19" t="s">
        <v>14</v>
      </c>
      <c r="U71" s="32" t="s">
        <v>33</v>
      </c>
      <c r="V71" s="32" t="s">
        <v>34</v>
      </c>
      <c r="W71" s="36" t="s">
        <v>18</v>
      </c>
      <c r="Y71" s="20" t="s">
        <v>5</v>
      </c>
    </row>
    <row r="72" spans="2:25">
      <c r="B72" s="1">
        <v>1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32">
        <v>0</v>
      </c>
      <c r="J72" s="32">
        <v>0</v>
      </c>
      <c r="K72">
        <f>SUM(C72:J72)</f>
        <v>0</v>
      </c>
      <c r="N72" s="1">
        <v>1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32">
        <v>0</v>
      </c>
      <c r="V72" s="32">
        <v>0</v>
      </c>
      <c r="W72">
        <f t="shared" ref="W72:W81" si="18">SUM(O72:V72)</f>
        <v>0</v>
      </c>
      <c r="Y72">
        <f>K72+W72</f>
        <v>0</v>
      </c>
    </row>
    <row r="73" spans="2:25">
      <c r="B73" s="1">
        <v>2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32">
        <v>0</v>
      </c>
      <c r="J73" s="32">
        <v>0</v>
      </c>
      <c r="K73">
        <f t="shared" ref="K73:K81" si="19">SUM(C73:J73)</f>
        <v>0</v>
      </c>
      <c r="N73" s="1">
        <v>2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32">
        <v>0</v>
      </c>
      <c r="V73" s="32">
        <v>0</v>
      </c>
      <c r="W73">
        <f t="shared" si="18"/>
        <v>0</v>
      </c>
      <c r="Y73">
        <f t="shared" ref="Y73:Y80" si="20">K73+W73</f>
        <v>0</v>
      </c>
    </row>
    <row r="74" spans="2:25">
      <c r="B74" s="1">
        <v>3</v>
      </c>
      <c r="C74" s="19">
        <v>1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32">
        <v>0</v>
      </c>
      <c r="J74" s="32">
        <v>0</v>
      </c>
      <c r="K74">
        <f t="shared" si="19"/>
        <v>1</v>
      </c>
      <c r="N74" s="1">
        <v>3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32">
        <v>0</v>
      </c>
      <c r="V74" s="32">
        <v>0</v>
      </c>
      <c r="W74">
        <f t="shared" si="18"/>
        <v>0</v>
      </c>
      <c r="Y74">
        <f t="shared" si="20"/>
        <v>1</v>
      </c>
    </row>
    <row r="75" spans="2:25">
      <c r="B75" s="1">
        <v>4</v>
      </c>
      <c r="C75" s="19">
        <v>0</v>
      </c>
      <c r="D75" s="19">
        <v>1</v>
      </c>
      <c r="E75" s="19">
        <v>2</v>
      </c>
      <c r="F75" s="19">
        <v>2</v>
      </c>
      <c r="G75" s="19">
        <v>0</v>
      </c>
      <c r="H75" s="19">
        <v>0</v>
      </c>
      <c r="I75" s="32">
        <v>9</v>
      </c>
      <c r="J75" s="32">
        <v>0</v>
      </c>
      <c r="K75">
        <f t="shared" si="19"/>
        <v>14</v>
      </c>
      <c r="N75" s="1">
        <v>4</v>
      </c>
      <c r="O75" s="19">
        <v>1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32">
        <v>0</v>
      </c>
      <c r="V75" s="32">
        <v>0</v>
      </c>
      <c r="W75">
        <f t="shared" si="18"/>
        <v>1</v>
      </c>
      <c r="Y75">
        <f t="shared" si="20"/>
        <v>15</v>
      </c>
    </row>
    <row r="76" spans="2:25">
      <c r="B76" s="1">
        <v>5</v>
      </c>
      <c r="C76" s="19">
        <v>0</v>
      </c>
      <c r="D76" s="19">
        <v>0</v>
      </c>
      <c r="E76" s="19">
        <v>1</v>
      </c>
      <c r="F76" s="19">
        <v>0</v>
      </c>
      <c r="G76" s="19">
        <v>1</v>
      </c>
      <c r="H76" s="19">
        <v>0</v>
      </c>
      <c r="I76" s="32">
        <v>0</v>
      </c>
      <c r="J76" s="32">
        <v>0</v>
      </c>
      <c r="K76">
        <f t="shared" si="19"/>
        <v>2</v>
      </c>
      <c r="N76" s="1">
        <v>5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32">
        <v>0</v>
      </c>
      <c r="V76" s="32">
        <v>0</v>
      </c>
      <c r="W76">
        <f t="shared" si="18"/>
        <v>0</v>
      </c>
      <c r="Y76">
        <f t="shared" si="20"/>
        <v>2</v>
      </c>
    </row>
    <row r="77" spans="2:25">
      <c r="B77" s="1">
        <v>6</v>
      </c>
      <c r="C77" s="19">
        <v>0</v>
      </c>
      <c r="D77" s="19">
        <v>0</v>
      </c>
      <c r="E77" s="19">
        <v>0</v>
      </c>
      <c r="F77" s="19">
        <v>1</v>
      </c>
      <c r="G77" s="19">
        <v>0</v>
      </c>
      <c r="H77" s="19">
        <v>0</v>
      </c>
      <c r="I77" s="32">
        <v>0</v>
      </c>
      <c r="J77" s="32">
        <v>0</v>
      </c>
      <c r="K77">
        <f t="shared" si="19"/>
        <v>1</v>
      </c>
      <c r="N77" s="1">
        <v>6</v>
      </c>
      <c r="O77" s="19">
        <v>0</v>
      </c>
      <c r="P77" s="19">
        <v>0</v>
      </c>
      <c r="Q77" s="19">
        <v>0</v>
      </c>
      <c r="R77" s="19">
        <v>0</v>
      </c>
      <c r="S77" s="19">
        <v>1</v>
      </c>
      <c r="T77" s="19">
        <v>0</v>
      </c>
      <c r="U77" s="32">
        <v>0</v>
      </c>
      <c r="V77" s="32">
        <v>0</v>
      </c>
      <c r="W77">
        <f t="shared" si="18"/>
        <v>1</v>
      </c>
      <c r="Y77">
        <f t="shared" si="20"/>
        <v>2</v>
      </c>
    </row>
    <row r="78" spans="2:25">
      <c r="B78" s="1">
        <v>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32">
        <v>0</v>
      </c>
      <c r="J78" s="32">
        <v>0</v>
      </c>
      <c r="K78">
        <f t="shared" si="19"/>
        <v>0</v>
      </c>
      <c r="N78" s="1">
        <v>7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32">
        <v>0</v>
      </c>
      <c r="V78" s="32">
        <v>0</v>
      </c>
      <c r="W78">
        <f t="shared" si="18"/>
        <v>0</v>
      </c>
      <c r="Y78">
        <f t="shared" si="20"/>
        <v>0</v>
      </c>
    </row>
    <row r="79" spans="2:25">
      <c r="B79" s="1">
        <v>8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32">
        <v>0</v>
      </c>
      <c r="J79" s="32">
        <v>0</v>
      </c>
      <c r="K79">
        <f t="shared" si="19"/>
        <v>0</v>
      </c>
      <c r="N79" s="1">
        <v>8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32">
        <v>0</v>
      </c>
      <c r="V79" s="32">
        <v>0</v>
      </c>
      <c r="W79">
        <f t="shared" si="18"/>
        <v>0</v>
      </c>
      <c r="Y79">
        <f t="shared" si="20"/>
        <v>0</v>
      </c>
    </row>
    <row r="80" spans="2:25">
      <c r="B80" s="1">
        <v>9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32">
        <v>0</v>
      </c>
      <c r="J80" s="32">
        <v>0</v>
      </c>
      <c r="K80">
        <f t="shared" si="19"/>
        <v>0</v>
      </c>
      <c r="N80" s="1">
        <v>9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32">
        <v>0</v>
      </c>
      <c r="V80" s="32">
        <v>0</v>
      </c>
      <c r="W80">
        <f t="shared" si="18"/>
        <v>0</v>
      </c>
      <c r="Y80">
        <f t="shared" si="20"/>
        <v>0</v>
      </c>
    </row>
    <row r="81" spans="2:25">
      <c r="B81" s="34">
        <v>10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>
        <f t="shared" si="19"/>
        <v>0</v>
      </c>
      <c r="L81" s="24"/>
      <c r="M81" s="25"/>
      <c r="N81" s="34">
        <v>10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>
        <f t="shared" si="18"/>
        <v>0</v>
      </c>
    </row>
    <row r="83" spans="2:25">
      <c r="B83" s="13">
        <v>42138</v>
      </c>
      <c r="C83" s="16" t="s">
        <v>16</v>
      </c>
      <c r="O83" t="s">
        <v>18</v>
      </c>
    </row>
    <row r="84" spans="2:25">
      <c r="B84" s="15" t="s">
        <v>8</v>
      </c>
      <c r="C84" s="19" t="s">
        <v>9</v>
      </c>
      <c r="D84" s="19" t="s">
        <v>10</v>
      </c>
      <c r="E84" s="19" t="s">
        <v>11</v>
      </c>
      <c r="F84" s="19" t="s">
        <v>12</v>
      </c>
      <c r="G84" s="19" t="s">
        <v>13</v>
      </c>
      <c r="H84" s="19" t="s">
        <v>14</v>
      </c>
      <c r="I84" s="32" t="s">
        <v>33</v>
      </c>
      <c r="J84" s="32" t="s">
        <v>34</v>
      </c>
      <c r="N84" s="15" t="s">
        <v>8</v>
      </c>
      <c r="O84" s="19" t="s">
        <v>9</v>
      </c>
      <c r="P84" s="19" t="s">
        <v>10</v>
      </c>
      <c r="Q84" s="19" t="s">
        <v>11</v>
      </c>
      <c r="R84" s="19" t="s">
        <v>12</v>
      </c>
      <c r="S84" s="19" t="s">
        <v>13</v>
      </c>
      <c r="T84" s="19" t="s">
        <v>14</v>
      </c>
      <c r="U84" s="32" t="s">
        <v>33</v>
      </c>
      <c r="V84" s="32" t="s">
        <v>34</v>
      </c>
      <c r="W84" s="36" t="s">
        <v>18</v>
      </c>
      <c r="Y84" s="20" t="s">
        <v>5</v>
      </c>
    </row>
    <row r="85" spans="2:25">
      <c r="B85" s="1">
        <v>1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32">
        <v>0</v>
      </c>
      <c r="J85" s="32">
        <v>0</v>
      </c>
      <c r="K85">
        <f t="shared" ref="K85:K94" si="21">SUM(C85:J85)</f>
        <v>0</v>
      </c>
      <c r="N85" s="1">
        <v>1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32">
        <v>0</v>
      </c>
      <c r="V85" s="32">
        <v>0</v>
      </c>
      <c r="W85">
        <f t="shared" ref="W85:W94" si="22">SUM(O85:V85)</f>
        <v>0</v>
      </c>
      <c r="Y85">
        <f>K85+W85</f>
        <v>0</v>
      </c>
    </row>
    <row r="86" spans="2:25">
      <c r="B86" s="1">
        <v>2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32">
        <v>0</v>
      </c>
      <c r="J86" s="32">
        <v>0</v>
      </c>
      <c r="K86">
        <f t="shared" si="21"/>
        <v>0</v>
      </c>
      <c r="N86" s="1">
        <v>2</v>
      </c>
      <c r="O86" s="19">
        <v>1</v>
      </c>
      <c r="P86" s="19">
        <v>1</v>
      </c>
      <c r="Q86" s="19">
        <v>0</v>
      </c>
      <c r="R86" s="19">
        <v>0</v>
      </c>
      <c r="S86" s="19">
        <v>0</v>
      </c>
      <c r="T86" s="19">
        <v>0</v>
      </c>
      <c r="U86" s="32">
        <v>0</v>
      </c>
      <c r="V86" s="32">
        <v>0</v>
      </c>
      <c r="W86">
        <f t="shared" si="22"/>
        <v>2</v>
      </c>
      <c r="Y86">
        <f t="shared" ref="Y86:Y93" si="23">K86+W86</f>
        <v>2</v>
      </c>
    </row>
    <row r="87" spans="2:25">
      <c r="B87" s="1">
        <v>3</v>
      </c>
      <c r="C87" s="19">
        <v>2</v>
      </c>
      <c r="D87" s="19">
        <v>1</v>
      </c>
      <c r="E87" s="19">
        <v>0</v>
      </c>
      <c r="F87" s="19">
        <v>1</v>
      </c>
      <c r="G87" s="19">
        <v>1</v>
      </c>
      <c r="H87" s="19">
        <v>0</v>
      </c>
      <c r="I87" s="32">
        <v>0</v>
      </c>
      <c r="J87" s="32">
        <v>0</v>
      </c>
      <c r="K87">
        <f t="shared" si="21"/>
        <v>5</v>
      </c>
      <c r="N87" s="1">
        <v>3</v>
      </c>
      <c r="O87" s="19">
        <v>0</v>
      </c>
      <c r="P87" s="19">
        <v>3</v>
      </c>
      <c r="Q87" s="19">
        <v>0</v>
      </c>
      <c r="R87" s="19">
        <v>1</v>
      </c>
      <c r="S87" s="19">
        <v>0</v>
      </c>
      <c r="T87" s="19">
        <v>3</v>
      </c>
      <c r="U87" s="32">
        <v>0</v>
      </c>
      <c r="V87" s="32">
        <v>0</v>
      </c>
      <c r="W87">
        <f t="shared" si="22"/>
        <v>7</v>
      </c>
      <c r="Y87">
        <f t="shared" si="23"/>
        <v>12</v>
      </c>
    </row>
    <row r="88" spans="2:25">
      <c r="B88" s="1">
        <v>4</v>
      </c>
      <c r="C88" s="19">
        <v>2</v>
      </c>
      <c r="D88" s="19">
        <v>0</v>
      </c>
      <c r="E88" s="19">
        <v>4</v>
      </c>
      <c r="F88" s="19">
        <v>3</v>
      </c>
      <c r="G88" s="19">
        <v>1</v>
      </c>
      <c r="H88" s="19">
        <v>4</v>
      </c>
      <c r="I88" s="32">
        <v>0</v>
      </c>
      <c r="J88" s="32">
        <v>0</v>
      </c>
      <c r="K88">
        <f t="shared" si="21"/>
        <v>14</v>
      </c>
      <c r="N88" s="1">
        <v>4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1</v>
      </c>
      <c r="U88" s="32">
        <v>0</v>
      </c>
      <c r="V88" s="32">
        <v>0</v>
      </c>
      <c r="W88">
        <f t="shared" si="22"/>
        <v>1</v>
      </c>
      <c r="Y88">
        <f t="shared" si="23"/>
        <v>15</v>
      </c>
    </row>
    <row r="89" spans="2:25">
      <c r="B89" s="1">
        <v>5</v>
      </c>
      <c r="C89" s="19">
        <v>2</v>
      </c>
      <c r="D89" s="19">
        <v>0</v>
      </c>
      <c r="E89" s="19">
        <v>0</v>
      </c>
      <c r="F89" s="19">
        <v>0</v>
      </c>
      <c r="G89" s="19">
        <v>12</v>
      </c>
      <c r="H89" s="19">
        <v>1</v>
      </c>
      <c r="I89" s="32">
        <v>3</v>
      </c>
      <c r="J89" s="32">
        <v>4</v>
      </c>
      <c r="K89">
        <f t="shared" si="21"/>
        <v>22</v>
      </c>
      <c r="N89" s="1">
        <v>5</v>
      </c>
      <c r="O89" s="19">
        <v>0</v>
      </c>
      <c r="P89" s="19">
        <v>1</v>
      </c>
      <c r="Q89" s="19">
        <v>0</v>
      </c>
      <c r="R89" s="19">
        <v>0</v>
      </c>
      <c r="S89" s="19">
        <v>0</v>
      </c>
      <c r="T89" s="19">
        <v>0</v>
      </c>
      <c r="U89" s="32">
        <v>0</v>
      </c>
      <c r="V89" s="32">
        <v>2</v>
      </c>
      <c r="W89">
        <f t="shared" si="22"/>
        <v>3</v>
      </c>
      <c r="Y89">
        <f t="shared" si="23"/>
        <v>25</v>
      </c>
    </row>
    <row r="90" spans="2:25">
      <c r="B90" s="1">
        <v>6</v>
      </c>
      <c r="C90" s="19">
        <v>3</v>
      </c>
      <c r="D90" s="19">
        <v>0</v>
      </c>
      <c r="E90" s="19">
        <v>0</v>
      </c>
      <c r="F90" s="19">
        <v>0</v>
      </c>
      <c r="G90" s="19">
        <v>0</v>
      </c>
      <c r="H90" s="19">
        <v>4</v>
      </c>
      <c r="I90" s="32">
        <v>4</v>
      </c>
      <c r="J90" s="32">
        <v>5</v>
      </c>
      <c r="K90">
        <f t="shared" si="21"/>
        <v>16</v>
      </c>
      <c r="N90" s="1">
        <v>6</v>
      </c>
      <c r="O90" s="19">
        <v>4</v>
      </c>
      <c r="P90" s="19">
        <v>6</v>
      </c>
      <c r="Q90" s="19">
        <v>0</v>
      </c>
      <c r="R90" s="19">
        <v>22</v>
      </c>
      <c r="S90" s="19">
        <v>8</v>
      </c>
      <c r="T90" s="19">
        <v>7</v>
      </c>
      <c r="U90" s="32">
        <v>2</v>
      </c>
      <c r="V90" s="32">
        <v>2</v>
      </c>
      <c r="W90">
        <f t="shared" si="22"/>
        <v>51</v>
      </c>
      <c r="Y90">
        <f t="shared" si="23"/>
        <v>67</v>
      </c>
    </row>
    <row r="91" spans="2:25">
      <c r="B91" s="1">
        <v>7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32">
        <v>0</v>
      </c>
      <c r="J91" s="32">
        <v>0</v>
      </c>
      <c r="K91">
        <f t="shared" si="21"/>
        <v>0</v>
      </c>
      <c r="N91" s="1">
        <v>7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32">
        <v>0</v>
      </c>
      <c r="V91" s="32">
        <v>0</v>
      </c>
      <c r="W91">
        <f t="shared" si="22"/>
        <v>0</v>
      </c>
      <c r="Y91">
        <f t="shared" si="23"/>
        <v>0</v>
      </c>
    </row>
    <row r="92" spans="2:25">
      <c r="B92" s="1">
        <v>8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32">
        <v>0</v>
      </c>
      <c r="J92" s="32">
        <v>0</v>
      </c>
      <c r="K92">
        <f t="shared" si="21"/>
        <v>0</v>
      </c>
      <c r="N92" s="1">
        <v>8</v>
      </c>
      <c r="O92" s="19">
        <v>0</v>
      </c>
      <c r="P92" s="19">
        <v>0</v>
      </c>
      <c r="Q92" s="19">
        <v>1</v>
      </c>
      <c r="R92" s="19">
        <v>1</v>
      </c>
      <c r="S92" s="19">
        <v>2</v>
      </c>
      <c r="T92" s="19">
        <v>0</v>
      </c>
      <c r="U92" s="32">
        <v>0</v>
      </c>
      <c r="V92" s="32">
        <v>0</v>
      </c>
      <c r="W92">
        <f t="shared" si="22"/>
        <v>4</v>
      </c>
      <c r="Y92">
        <f t="shared" si="23"/>
        <v>4</v>
      </c>
    </row>
    <row r="93" spans="2:25">
      <c r="B93" s="1">
        <v>9</v>
      </c>
      <c r="C93" s="19">
        <v>0</v>
      </c>
      <c r="D93" s="19">
        <v>0</v>
      </c>
      <c r="E93" s="19">
        <v>1</v>
      </c>
      <c r="F93" s="19">
        <v>0</v>
      </c>
      <c r="G93" s="19">
        <v>0</v>
      </c>
      <c r="H93" s="19">
        <v>0</v>
      </c>
      <c r="I93" s="32">
        <v>0</v>
      </c>
      <c r="J93" s="32">
        <v>0</v>
      </c>
      <c r="K93">
        <f t="shared" si="21"/>
        <v>1</v>
      </c>
      <c r="N93" s="1">
        <v>9</v>
      </c>
      <c r="O93" s="19">
        <v>0</v>
      </c>
      <c r="P93" s="19">
        <v>1</v>
      </c>
      <c r="Q93" s="19">
        <v>0</v>
      </c>
      <c r="R93" s="19">
        <v>0</v>
      </c>
      <c r="S93" s="19">
        <v>0</v>
      </c>
      <c r="T93" s="19">
        <v>0</v>
      </c>
      <c r="U93" s="32">
        <v>0</v>
      </c>
      <c r="V93" s="32">
        <v>0</v>
      </c>
      <c r="W93">
        <f t="shared" si="22"/>
        <v>1</v>
      </c>
      <c r="Y93">
        <f t="shared" si="23"/>
        <v>2</v>
      </c>
    </row>
    <row r="94" spans="2:25">
      <c r="B94" s="34">
        <v>10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v>1</v>
      </c>
      <c r="I94" s="35">
        <v>0</v>
      </c>
      <c r="J94" s="35">
        <v>1</v>
      </c>
      <c r="K94">
        <f t="shared" si="21"/>
        <v>2</v>
      </c>
      <c r="L94" s="24"/>
      <c r="M94" s="25"/>
      <c r="N94" s="34">
        <v>10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>
        <f t="shared" si="22"/>
        <v>0</v>
      </c>
      <c r="Y94" s="27">
        <f>SUM(Y85:Y93)</f>
        <v>127</v>
      </c>
    </row>
    <row r="95" spans="2:25">
      <c r="P95" s="20"/>
    </row>
    <row r="96" spans="2:25">
      <c r="B96" s="13">
        <v>42138</v>
      </c>
      <c r="C96" s="16" t="s">
        <v>25</v>
      </c>
      <c r="O96" t="s">
        <v>18</v>
      </c>
    </row>
    <row r="97" spans="2:26">
      <c r="B97" s="21" t="s">
        <v>8</v>
      </c>
      <c r="C97" s="22" t="s">
        <v>9</v>
      </c>
      <c r="D97" s="22" t="s">
        <v>10</v>
      </c>
      <c r="E97" s="22" t="s">
        <v>11</v>
      </c>
      <c r="F97" s="22" t="s">
        <v>12</v>
      </c>
      <c r="G97" s="22" t="s">
        <v>13</v>
      </c>
      <c r="H97" s="22" t="s">
        <v>14</v>
      </c>
      <c r="I97" s="22" t="s">
        <v>33</v>
      </c>
      <c r="J97" s="22" t="s">
        <v>34</v>
      </c>
      <c r="N97" s="21" t="s">
        <v>8</v>
      </c>
      <c r="O97" s="22" t="s">
        <v>9</v>
      </c>
      <c r="P97" s="22" t="s">
        <v>10</v>
      </c>
      <c r="Q97" s="22" t="s">
        <v>11</v>
      </c>
      <c r="R97" s="22" t="s">
        <v>12</v>
      </c>
      <c r="S97" s="22" t="s">
        <v>13</v>
      </c>
      <c r="T97" s="22" t="s">
        <v>14</v>
      </c>
      <c r="U97" s="22" t="s">
        <v>33</v>
      </c>
      <c r="V97" s="22" t="s">
        <v>34</v>
      </c>
      <c r="W97" s="36" t="s">
        <v>18</v>
      </c>
      <c r="Y97" s="20" t="s">
        <v>5</v>
      </c>
      <c r="Z97" t="s">
        <v>27</v>
      </c>
    </row>
    <row r="98" spans="2:26">
      <c r="B98" s="23">
        <v>1</v>
      </c>
      <c r="C98" s="22">
        <f>C46+C59+C72</f>
        <v>0</v>
      </c>
      <c r="D98" s="22">
        <f t="shared" ref="D98:H98" si="24">D46+D59+D72</f>
        <v>0</v>
      </c>
      <c r="E98" s="22">
        <f t="shared" si="24"/>
        <v>0</v>
      </c>
      <c r="F98" s="22">
        <f t="shared" si="24"/>
        <v>0</v>
      </c>
      <c r="G98" s="22">
        <f t="shared" si="24"/>
        <v>0</v>
      </c>
      <c r="H98" s="22">
        <f t="shared" si="24"/>
        <v>0</v>
      </c>
      <c r="I98" s="22">
        <f t="shared" ref="I98:J98" si="25">I46+I59+I72</f>
        <v>0</v>
      </c>
      <c r="J98" s="22">
        <f t="shared" si="25"/>
        <v>0</v>
      </c>
      <c r="K98">
        <f>SUM(C98:J98)</f>
        <v>0</v>
      </c>
      <c r="N98" s="23">
        <v>1</v>
      </c>
      <c r="O98" s="22">
        <f>O46+O59+O72</f>
        <v>0</v>
      </c>
      <c r="P98" s="22">
        <f t="shared" ref="P98:V98" si="26">P46+P59+P72</f>
        <v>0</v>
      </c>
      <c r="Q98" s="22">
        <f t="shared" si="26"/>
        <v>0</v>
      </c>
      <c r="R98" s="22">
        <f t="shared" si="26"/>
        <v>0</v>
      </c>
      <c r="S98" s="22">
        <f t="shared" si="26"/>
        <v>0</v>
      </c>
      <c r="T98" s="22">
        <f t="shared" si="26"/>
        <v>0</v>
      </c>
      <c r="U98" s="22">
        <f t="shared" si="26"/>
        <v>0</v>
      </c>
      <c r="V98" s="22">
        <f t="shared" si="26"/>
        <v>0</v>
      </c>
      <c r="W98">
        <f>SUM(O98:V98)</f>
        <v>0</v>
      </c>
      <c r="Y98">
        <f>K98+W98</f>
        <v>0</v>
      </c>
      <c r="Z98">
        <f>Y85+Y98</f>
        <v>0</v>
      </c>
    </row>
    <row r="99" spans="2:26">
      <c r="B99" s="23">
        <v>2</v>
      </c>
      <c r="C99" s="22">
        <f t="shared" ref="C99:H99" si="27">C47+C60+C73</f>
        <v>0</v>
      </c>
      <c r="D99" s="22">
        <f t="shared" si="27"/>
        <v>0</v>
      </c>
      <c r="E99" s="22">
        <f t="shared" si="27"/>
        <v>0</v>
      </c>
      <c r="F99" s="22">
        <f t="shared" si="27"/>
        <v>0</v>
      </c>
      <c r="G99" s="22">
        <f t="shared" si="27"/>
        <v>0</v>
      </c>
      <c r="H99" s="22">
        <f t="shared" si="27"/>
        <v>0</v>
      </c>
      <c r="I99" s="22">
        <f t="shared" ref="I99:J99" si="28">I47+I60+I73</f>
        <v>0</v>
      </c>
      <c r="J99" s="22">
        <f t="shared" si="28"/>
        <v>0</v>
      </c>
      <c r="K99">
        <f t="shared" ref="K99:K107" si="29">SUM(C99:J99)</f>
        <v>0</v>
      </c>
      <c r="N99" s="23">
        <v>2</v>
      </c>
      <c r="O99" s="22">
        <f t="shared" ref="O99:V99" si="30">O47+O60+O73</f>
        <v>0</v>
      </c>
      <c r="P99" s="22">
        <f t="shared" si="30"/>
        <v>0</v>
      </c>
      <c r="Q99" s="22">
        <f t="shared" si="30"/>
        <v>0</v>
      </c>
      <c r="R99" s="22">
        <f t="shared" si="30"/>
        <v>0</v>
      </c>
      <c r="S99" s="22">
        <f t="shared" si="30"/>
        <v>0</v>
      </c>
      <c r="T99" s="22">
        <f t="shared" si="30"/>
        <v>0</v>
      </c>
      <c r="U99" s="22">
        <f t="shared" si="30"/>
        <v>0</v>
      </c>
      <c r="V99" s="22">
        <f t="shared" si="30"/>
        <v>0</v>
      </c>
      <c r="W99">
        <f t="shared" ref="W99:W107" si="31">SUM(O99:V99)</f>
        <v>0</v>
      </c>
      <c r="Y99">
        <f t="shared" ref="Y99:Y106" si="32">K99+W99</f>
        <v>0</v>
      </c>
      <c r="Z99">
        <f t="shared" ref="Z99:Z106" si="33">Y86+Y99</f>
        <v>2</v>
      </c>
    </row>
    <row r="100" spans="2:26">
      <c r="B100" s="23">
        <v>3</v>
      </c>
      <c r="C100" s="22">
        <f t="shared" ref="C100:H100" si="34">C48+C61+C74</f>
        <v>1</v>
      </c>
      <c r="D100" s="22">
        <f t="shared" si="34"/>
        <v>0</v>
      </c>
      <c r="E100" s="22">
        <f t="shared" si="34"/>
        <v>0</v>
      </c>
      <c r="F100" s="22">
        <f t="shared" si="34"/>
        <v>0</v>
      </c>
      <c r="G100" s="22">
        <f t="shared" si="34"/>
        <v>0</v>
      </c>
      <c r="H100" s="22">
        <f t="shared" si="34"/>
        <v>0</v>
      </c>
      <c r="I100" s="22">
        <f t="shared" ref="I100:J100" si="35">I48+I61+I74</f>
        <v>0</v>
      </c>
      <c r="J100" s="22">
        <f t="shared" si="35"/>
        <v>0</v>
      </c>
      <c r="K100">
        <f t="shared" si="29"/>
        <v>1</v>
      </c>
      <c r="N100" s="23">
        <v>3</v>
      </c>
      <c r="O100" s="22">
        <f t="shared" ref="O100:V100" si="36">O48+O61+O74</f>
        <v>0</v>
      </c>
      <c r="P100" s="22">
        <f t="shared" si="36"/>
        <v>0</v>
      </c>
      <c r="Q100" s="22">
        <f t="shared" si="36"/>
        <v>0</v>
      </c>
      <c r="R100" s="22">
        <f t="shared" si="36"/>
        <v>0</v>
      </c>
      <c r="S100" s="22">
        <f t="shared" si="36"/>
        <v>0</v>
      </c>
      <c r="T100" s="22">
        <f t="shared" si="36"/>
        <v>0</v>
      </c>
      <c r="U100" s="22">
        <f t="shared" si="36"/>
        <v>0</v>
      </c>
      <c r="V100" s="22">
        <f t="shared" si="36"/>
        <v>0</v>
      </c>
      <c r="W100">
        <f t="shared" si="31"/>
        <v>0</v>
      </c>
      <c r="Y100">
        <f t="shared" si="32"/>
        <v>1</v>
      </c>
      <c r="Z100">
        <f t="shared" si="33"/>
        <v>13</v>
      </c>
    </row>
    <row r="101" spans="2:26">
      <c r="B101" s="23">
        <v>4</v>
      </c>
      <c r="C101" s="22">
        <f t="shared" ref="C101:H101" si="37">C49+C62+C75</f>
        <v>0</v>
      </c>
      <c r="D101" s="22">
        <f t="shared" si="37"/>
        <v>2</v>
      </c>
      <c r="E101" s="22">
        <f t="shared" si="37"/>
        <v>4</v>
      </c>
      <c r="F101" s="22">
        <f t="shared" si="37"/>
        <v>2</v>
      </c>
      <c r="G101" s="22">
        <f t="shared" si="37"/>
        <v>0</v>
      </c>
      <c r="H101" s="22">
        <f t="shared" si="37"/>
        <v>0</v>
      </c>
      <c r="I101" s="22">
        <f t="shared" ref="I101:J101" si="38">I49+I62+I75</f>
        <v>10</v>
      </c>
      <c r="J101" s="22">
        <f t="shared" si="38"/>
        <v>0</v>
      </c>
      <c r="K101">
        <f t="shared" si="29"/>
        <v>18</v>
      </c>
      <c r="N101" s="23">
        <v>4</v>
      </c>
      <c r="O101" s="22">
        <f t="shared" ref="O101:V101" si="39">O49+O62+O75</f>
        <v>1</v>
      </c>
      <c r="P101" s="22">
        <f t="shared" si="39"/>
        <v>0</v>
      </c>
      <c r="Q101" s="22">
        <f t="shared" si="39"/>
        <v>0</v>
      </c>
      <c r="R101" s="22">
        <f t="shared" si="39"/>
        <v>0</v>
      </c>
      <c r="S101" s="22">
        <f t="shared" si="39"/>
        <v>0</v>
      </c>
      <c r="T101" s="22">
        <f t="shared" si="39"/>
        <v>0</v>
      </c>
      <c r="U101" s="22">
        <f t="shared" si="39"/>
        <v>0</v>
      </c>
      <c r="V101" s="22">
        <f t="shared" si="39"/>
        <v>0</v>
      </c>
      <c r="W101">
        <f t="shared" si="31"/>
        <v>1</v>
      </c>
      <c r="Y101">
        <f t="shared" si="32"/>
        <v>19</v>
      </c>
      <c r="Z101">
        <f t="shared" si="33"/>
        <v>34</v>
      </c>
    </row>
    <row r="102" spans="2:26">
      <c r="B102" s="23">
        <v>5</v>
      </c>
      <c r="C102" s="22">
        <f t="shared" ref="C102:H102" si="40">C50+C63+C76</f>
        <v>0</v>
      </c>
      <c r="D102" s="22">
        <f t="shared" si="40"/>
        <v>0</v>
      </c>
      <c r="E102" s="22">
        <f t="shared" si="40"/>
        <v>1</v>
      </c>
      <c r="F102" s="22">
        <f t="shared" si="40"/>
        <v>0</v>
      </c>
      <c r="G102" s="22">
        <f t="shared" si="40"/>
        <v>1</v>
      </c>
      <c r="H102" s="22">
        <f t="shared" si="40"/>
        <v>1</v>
      </c>
      <c r="I102" s="22">
        <f t="shared" ref="I102:J102" si="41">I50+I63+I76</f>
        <v>1</v>
      </c>
      <c r="J102" s="22">
        <f t="shared" si="41"/>
        <v>1</v>
      </c>
      <c r="K102">
        <f t="shared" si="29"/>
        <v>5</v>
      </c>
      <c r="N102" s="23">
        <v>5</v>
      </c>
      <c r="O102" s="22">
        <f t="shared" ref="O102:V102" si="42">O50+O63+O76</f>
        <v>0</v>
      </c>
      <c r="P102" s="22">
        <f t="shared" si="42"/>
        <v>0</v>
      </c>
      <c r="Q102" s="22">
        <f t="shared" si="42"/>
        <v>0</v>
      </c>
      <c r="R102" s="22">
        <f t="shared" si="42"/>
        <v>0</v>
      </c>
      <c r="S102" s="22">
        <f t="shared" si="42"/>
        <v>0</v>
      </c>
      <c r="T102" s="22">
        <f t="shared" si="42"/>
        <v>0</v>
      </c>
      <c r="U102" s="22">
        <f t="shared" si="42"/>
        <v>0</v>
      </c>
      <c r="V102" s="22">
        <f t="shared" si="42"/>
        <v>0</v>
      </c>
      <c r="W102">
        <f t="shared" si="31"/>
        <v>0</v>
      </c>
      <c r="Y102">
        <f t="shared" si="32"/>
        <v>5</v>
      </c>
      <c r="Z102">
        <f t="shared" si="33"/>
        <v>30</v>
      </c>
    </row>
    <row r="103" spans="2:26">
      <c r="B103" s="23">
        <v>6</v>
      </c>
      <c r="C103" s="22">
        <f t="shared" ref="C103:H103" si="43">C51+C64+C77</f>
        <v>0</v>
      </c>
      <c r="D103" s="22">
        <f t="shared" si="43"/>
        <v>0</v>
      </c>
      <c r="E103" s="22">
        <f t="shared" si="43"/>
        <v>0</v>
      </c>
      <c r="F103" s="22">
        <f t="shared" si="43"/>
        <v>8</v>
      </c>
      <c r="G103" s="22">
        <f t="shared" si="43"/>
        <v>0</v>
      </c>
      <c r="H103" s="22">
        <f t="shared" si="43"/>
        <v>1</v>
      </c>
      <c r="I103" s="22">
        <f t="shared" ref="I103:J103" si="44">I51+I64+I77</f>
        <v>1</v>
      </c>
      <c r="J103" s="22">
        <f t="shared" si="44"/>
        <v>0</v>
      </c>
      <c r="K103">
        <f t="shared" si="29"/>
        <v>10</v>
      </c>
      <c r="N103" s="23">
        <v>6</v>
      </c>
      <c r="O103" s="22">
        <f t="shared" ref="O103:V103" si="45">O51+O64+O77</f>
        <v>1</v>
      </c>
      <c r="P103" s="22">
        <f t="shared" si="45"/>
        <v>0</v>
      </c>
      <c r="Q103" s="22">
        <f t="shared" si="45"/>
        <v>0</v>
      </c>
      <c r="R103" s="22">
        <f t="shared" si="45"/>
        <v>2</v>
      </c>
      <c r="S103" s="22">
        <f t="shared" si="45"/>
        <v>1</v>
      </c>
      <c r="T103" s="22">
        <f t="shared" si="45"/>
        <v>0</v>
      </c>
      <c r="U103" s="22">
        <f t="shared" si="45"/>
        <v>0</v>
      </c>
      <c r="V103" s="22">
        <f t="shared" si="45"/>
        <v>0</v>
      </c>
      <c r="W103">
        <f t="shared" si="31"/>
        <v>4</v>
      </c>
      <c r="Y103">
        <f t="shared" si="32"/>
        <v>14</v>
      </c>
      <c r="Z103">
        <f t="shared" si="33"/>
        <v>81</v>
      </c>
    </row>
    <row r="104" spans="2:26">
      <c r="B104" s="23">
        <v>7</v>
      </c>
      <c r="C104" s="22">
        <f t="shared" ref="C104:H104" si="46">C52+C65+C78</f>
        <v>0</v>
      </c>
      <c r="D104" s="22">
        <f t="shared" si="46"/>
        <v>0</v>
      </c>
      <c r="E104" s="22">
        <f t="shared" si="46"/>
        <v>0</v>
      </c>
      <c r="F104" s="22">
        <f t="shared" si="46"/>
        <v>0</v>
      </c>
      <c r="G104" s="22">
        <f t="shared" si="46"/>
        <v>0</v>
      </c>
      <c r="H104" s="22">
        <f t="shared" si="46"/>
        <v>0</v>
      </c>
      <c r="I104" s="22">
        <f t="shared" ref="I104:J104" si="47">I52+I65+I78</f>
        <v>0</v>
      </c>
      <c r="J104" s="22">
        <f t="shared" si="47"/>
        <v>0</v>
      </c>
      <c r="K104">
        <f t="shared" si="29"/>
        <v>0</v>
      </c>
      <c r="N104" s="23">
        <v>7</v>
      </c>
      <c r="O104" s="22">
        <f t="shared" ref="O104:V104" si="48">O52+O65+O78</f>
        <v>0</v>
      </c>
      <c r="P104" s="22">
        <f t="shared" si="48"/>
        <v>0</v>
      </c>
      <c r="Q104" s="22">
        <f t="shared" si="48"/>
        <v>0</v>
      </c>
      <c r="R104" s="22">
        <f t="shared" si="48"/>
        <v>0</v>
      </c>
      <c r="S104" s="22">
        <f t="shared" si="48"/>
        <v>0</v>
      </c>
      <c r="T104" s="22">
        <f t="shared" si="48"/>
        <v>0</v>
      </c>
      <c r="U104" s="22">
        <f t="shared" si="48"/>
        <v>0</v>
      </c>
      <c r="V104" s="22">
        <f t="shared" si="48"/>
        <v>0</v>
      </c>
      <c r="W104">
        <f t="shared" si="31"/>
        <v>0</v>
      </c>
      <c r="Y104">
        <f t="shared" si="32"/>
        <v>0</v>
      </c>
      <c r="Z104">
        <f t="shared" si="33"/>
        <v>0</v>
      </c>
    </row>
    <row r="105" spans="2:26">
      <c r="B105" s="23">
        <v>8</v>
      </c>
      <c r="C105" s="22">
        <f t="shared" ref="C105:H105" si="49">C53+C66+C79</f>
        <v>0</v>
      </c>
      <c r="D105" s="22">
        <f t="shared" si="49"/>
        <v>0</v>
      </c>
      <c r="E105" s="22">
        <f t="shared" si="49"/>
        <v>0</v>
      </c>
      <c r="F105" s="22">
        <f t="shared" si="49"/>
        <v>0</v>
      </c>
      <c r="G105" s="22">
        <f t="shared" si="49"/>
        <v>0</v>
      </c>
      <c r="H105" s="22">
        <f t="shared" si="49"/>
        <v>0</v>
      </c>
      <c r="I105" s="22">
        <f t="shared" ref="I105:J105" si="50">I53+I66+I79</f>
        <v>0</v>
      </c>
      <c r="J105" s="22">
        <f t="shared" si="50"/>
        <v>0</v>
      </c>
      <c r="K105">
        <f t="shared" si="29"/>
        <v>0</v>
      </c>
      <c r="N105" s="23">
        <v>8</v>
      </c>
      <c r="O105" s="22">
        <f t="shared" ref="O105:V105" si="51">O53+O66+O79</f>
        <v>0</v>
      </c>
      <c r="P105" s="22">
        <f t="shared" si="51"/>
        <v>0</v>
      </c>
      <c r="Q105" s="22">
        <f t="shared" si="51"/>
        <v>0</v>
      </c>
      <c r="R105" s="22">
        <f t="shared" si="51"/>
        <v>0</v>
      </c>
      <c r="S105" s="22">
        <f t="shared" si="51"/>
        <v>0</v>
      </c>
      <c r="T105" s="22">
        <f t="shared" si="51"/>
        <v>0</v>
      </c>
      <c r="U105" s="22">
        <f t="shared" si="51"/>
        <v>0</v>
      </c>
      <c r="V105" s="22">
        <f t="shared" si="51"/>
        <v>0</v>
      </c>
      <c r="W105">
        <f t="shared" si="31"/>
        <v>0</v>
      </c>
      <c r="Y105">
        <f t="shared" si="32"/>
        <v>0</v>
      </c>
      <c r="Z105">
        <f t="shared" si="33"/>
        <v>4</v>
      </c>
    </row>
    <row r="106" spans="2:26">
      <c r="B106" s="23">
        <v>9</v>
      </c>
      <c r="C106" s="22">
        <f t="shared" ref="C106:H106" si="52">C54+C67+C80</f>
        <v>0</v>
      </c>
      <c r="D106" s="22">
        <f t="shared" si="52"/>
        <v>0</v>
      </c>
      <c r="E106" s="22">
        <f t="shared" si="52"/>
        <v>0</v>
      </c>
      <c r="F106" s="22">
        <f t="shared" si="52"/>
        <v>0</v>
      </c>
      <c r="G106" s="22">
        <f t="shared" si="52"/>
        <v>0</v>
      </c>
      <c r="H106" s="22">
        <f t="shared" si="52"/>
        <v>0</v>
      </c>
      <c r="I106" s="22">
        <f t="shared" ref="I106:J106" si="53">I54+I67+I80</f>
        <v>0</v>
      </c>
      <c r="J106" s="22">
        <f t="shared" si="53"/>
        <v>0</v>
      </c>
      <c r="K106">
        <f t="shared" si="29"/>
        <v>0</v>
      </c>
      <c r="N106" s="23">
        <v>9</v>
      </c>
      <c r="O106" s="22">
        <f t="shared" ref="O106:V106" si="54">O54+O67+O80</f>
        <v>0</v>
      </c>
      <c r="P106" s="22">
        <f t="shared" si="54"/>
        <v>0</v>
      </c>
      <c r="Q106" s="22">
        <f t="shared" si="54"/>
        <v>0</v>
      </c>
      <c r="R106" s="22">
        <f t="shared" si="54"/>
        <v>0</v>
      </c>
      <c r="S106" s="22">
        <f t="shared" si="54"/>
        <v>0</v>
      </c>
      <c r="T106" s="22">
        <f t="shared" si="54"/>
        <v>0</v>
      </c>
      <c r="U106" s="22">
        <f t="shared" si="54"/>
        <v>0</v>
      </c>
      <c r="V106" s="22">
        <f t="shared" si="54"/>
        <v>0</v>
      </c>
      <c r="W106">
        <f t="shared" si="31"/>
        <v>0</v>
      </c>
      <c r="Y106">
        <f t="shared" si="32"/>
        <v>0</v>
      </c>
      <c r="Z106">
        <f t="shared" si="33"/>
        <v>2</v>
      </c>
    </row>
    <row r="107" spans="2:26">
      <c r="B107" s="23">
        <v>10</v>
      </c>
      <c r="C107" s="22"/>
      <c r="D107" s="22"/>
      <c r="E107" s="22"/>
      <c r="F107" s="22"/>
      <c r="G107" s="22"/>
      <c r="H107" s="22"/>
      <c r="I107" s="22"/>
      <c r="J107" s="22"/>
      <c r="K107">
        <f t="shared" si="29"/>
        <v>0</v>
      </c>
      <c r="N107" s="23">
        <v>10</v>
      </c>
      <c r="O107" s="22"/>
      <c r="P107" s="22"/>
      <c r="Q107" s="22"/>
      <c r="R107" s="22"/>
      <c r="S107" s="22"/>
      <c r="T107" s="22"/>
      <c r="U107" s="22"/>
      <c r="V107" s="22"/>
      <c r="W107">
        <f t="shared" si="31"/>
        <v>0</v>
      </c>
      <c r="Y107" s="27">
        <f>SUM(Y98:Y106)</f>
        <v>39</v>
      </c>
      <c r="Z107" s="27">
        <f>SUM(Z98:Z106)</f>
        <v>166</v>
      </c>
    </row>
  </sheetData>
  <phoneticPr fontId="1"/>
  <pageMargins left="0.70866141732283472" right="0.70866141732283472" top="0.39370078740157483" bottom="0.43307086614173229" header="0.31496062992125984" footer="0.31496062992125984"/>
  <pageSetup paperSize="9" scale="1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K32" sqref="K32"/>
    </sheetView>
  </sheetViews>
  <sheetFormatPr defaultRowHeight="13.5"/>
  <cols>
    <col min="1" max="1" width="5.125" customWidth="1"/>
    <col min="2" max="3" width="6.375" customWidth="1"/>
    <col min="4" max="5" width="6.125" customWidth="1"/>
    <col min="6" max="7" width="5.875" customWidth="1"/>
    <col min="8" max="15" width="5.125" customWidth="1"/>
  </cols>
  <sheetData>
    <row r="1" spans="1:15" ht="14.25" thickBot="1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4.25" thickTop="1"/>
    <row r="3" spans="1:15">
      <c r="A3" s="1"/>
      <c r="B3" s="42">
        <v>42135</v>
      </c>
      <c r="C3" s="43"/>
      <c r="D3" s="46">
        <v>42137</v>
      </c>
      <c r="E3" s="47"/>
      <c r="F3" s="48"/>
      <c r="G3" s="49"/>
      <c r="H3" s="50">
        <v>42138</v>
      </c>
      <c r="I3" s="50"/>
      <c r="J3" s="50"/>
      <c r="K3" s="50"/>
      <c r="L3" s="50"/>
      <c r="M3" s="50"/>
      <c r="N3" s="50"/>
      <c r="O3" s="51"/>
    </row>
    <row r="4" spans="1:15">
      <c r="A4" s="1"/>
      <c r="B4" s="44"/>
      <c r="C4" s="45"/>
      <c r="D4" s="52" t="s">
        <v>4</v>
      </c>
      <c r="E4" s="49"/>
      <c r="F4" s="52" t="s">
        <v>2</v>
      </c>
      <c r="G4" s="49"/>
      <c r="H4" s="52" t="s">
        <v>4</v>
      </c>
      <c r="I4" s="49"/>
      <c r="J4" s="52" t="s">
        <v>28</v>
      </c>
      <c r="K4" s="49"/>
      <c r="L4" s="52" t="s">
        <v>29</v>
      </c>
      <c r="M4" s="49"/>
      <c r="N4" s="53" t="s">
        <v>30</v>
      </c>
      <c r="O4" s="49"/>
    </row>
    <row r="5" spans="1:15">
      <c r="A5" s="1"/>
      <c r="B5" s="12" t="s">
        <v>17</v>
      </c>
      <c r="C5" s="12" t="s">
        <v>18</v>
      </c>
      <c r="D5" s="12" t="s">
        <v>17</v>
      </c>
      <c r="E5" s="12" t="s">
        <v>18</v>
      </c>
      <c r="F5" s="12" t="s">
        <v>17</v>
      </c>
      <c r="G5" s="12" t="s">
        <v>18</v>
      </c>
      <c r="H5" s="12" t="s">
        <v>17</v>
      </c>
      <c r="I5" s="12" t="s">
        <v>18</v>
      </c>
      <c r="J5" s="12" t="s">
        <v>17</v>
      </c>
      <c r="K5" s="12" t="s">
        <v>18</v>
      </c>
      <c r="L5" s="12" t="s">
        <v>17</v>
      </c>
      <c r="M5" s="12" t="s">
        <v>18</v>
      </c>
      <c r="N5" s="12" t="s">
        <v>17</v>
      </c>
      <c r="O5" s="12" t="s">
        <v>18</v>
      </c>
    </row>
    <row r="6" spans="1:15">
      <c r="A6" s="1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4.25" thickBot="1">
      <c r="A10" s="4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4.25" thickBot="1">
      <c r="A11" s="9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8"/>
      <c r="N11" s="18"/>
      <c r="O11" s="8"/>
    </row>
    <row r="12" spans="1:15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3" t="s">
        <v>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" ht="18.75">
      <c r="A17" s="10" t="s">
        <v>7</v>
      </c>
    </row>
    <row r="18" spans="1:1" ht="18.75">
      <c r="A18" s="10" t="s">
        <v>6</v>
      </c>
    </row>
  </sheetData>
  <mergeCells count="9">
    <mergeCell ref="H3:O3"/>
    <mergeCell ref="B3:C4"/>
    <mergeCell ref="D4:E4"/>
    <mergeCell ref="F4:G4"/>
    <mergeCell ref="D3:G3"/>
    <mergeCell ref="H4:I4"/>
    <mergeCell ref="J4:K4"/>
    <mergeCell ref="L4:M4"/>
    <mergeCell ref="N4:O4"/>
  </mergeCells>
  <phoneticPr fontId="1"/>
  <pageMargins left="0.35433070866141736" right="0.39370078740157483" top="1.38" bottom="0.74803149606299213" header="0.31496062992125984" footer="0.31496062992125984"/>
  <pageSetup paperSize="9" scale="1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7" sqref="B7"/>
    </sheetView>
  </sheetViews>
  <sheetFormatPr defaultRowHeight="13.5"/>
  <sheetData>
    <row r="2" spans="2:2">
      <c r="B2" t="s">
        <v>35</v>
      </c>
    </row>
    <row r="3" spans="2:2">
      <c r="B3" s="41" t="s">
        <v>38</v>
      </c>
    </row>
    <row r="4" spans="2:2">
      <c r="B4" t="s">
        <v>36</v>
      </c>
    </row>
    <row r="5" spans="2:2">
      <c r="B5" t="s">
        <v>37</v>
      </c>
    </row>
  </sheetData>
  <phoneticPr fontId="1"/>
  <hyperlinks>
    <hyperlink ref="B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集計2015</vt:lpstr>
      <vt:lpstr>結果</vt:lpstr>
      <vt:lpstr>集計用紙</vt:lpstr>
      <vt:lpstr>写真リンク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紙谷聡志</dc:creator>
  <cp:lastModifiedBy>Kamitani Satoshi</cp:lastModifiedBy>
  <cp:lastPrinted>2014-05-19T06:44:37Z</cp:lastPrinted>
  <dcterms:created xsi:type="dcterms:W3CDTF">2010-05-11T23:52:37Z</dcterms:created>
  <dcterms:modified xsi:type="dcterms:W3CDTF">2015-05-14T08:50:08Z</dcterms:modified>
</cp:coreProperties>
</file>